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80" yWindow="0" windowWidth="24220" windowHeight="16560" tabRatio="500" activeTab="1"/>
  </bookViews>
  <sheets>
    <sheet name="Saturday" sheetId="2" r:id="rId1"/>
    <sheet name="Sunday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5" i="1" l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29" i="1"/>
  <c r="R30" i="1"/>
  <c r="R31" i="1"/>
  <c r="R32" i="1"/>
  <c r="R33" i="1"/>
  <c r="R34" i="1"/>
  <c r="R35" i="1"/>
  <c r="R36" i="1"/>
  <c r="R37" i="1"/>
  <c r="R38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6" i="2"/>
  <c r="U6" i="2"/>
  <c r="U5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K19" i="2"/>
  <c r="P19" i="2"/>
  <c r="V19" i="2"/>
  <c r="K18" i="2"/>
  <c r="P18" i="2"/>
  <c r="V18" i="2"/>
  <c r="K17" i="2"/>
  <c r="P17" i="2"/>
  <c r="V17" i="2"/>
  <c r="K16" i="2"/>
  <c r="P16" i="2"/>
  <c r="V16" i="2"/>
  <c r="K15" i="2"/>
  <c r="P15" i="2"/>
  <c r="V15" i="2"/>
  <c r="K14" i="2"/>
  <c r="P14" i="2"/>
  <c r="V14" i="2"/>
  <c r="P13" i="2"/>
  <c r="K13" i="2"/>
  <c r="V13" i="2"/>
  <c r="P12" i="2"/>
  <c r="K12" i="2"/>
  <c r="V12" i="2"/>
  <c r="K11" i="2"/>
  <c r="P11" i="2"/>
  <c r="V11" i="2"/>
  <c r="P10" i="2"/>
  <c r="K10" i="2"/>
  <c r="V10" i="2"/>
  <c r="K9" i="2"/>
  <c r="P9" i="2"/>
  <c r="V9" i="2"/>
  <c r="P8" i="2"/>
  <c r="K8" i="2"/>
  <c r="V8" i="2"/>
  <c r="K7" i="2"/>
  <c r="P7" i="2"/>
  <c r="V7" i="2"/>
  <c r="K6" i="2"/>
  <c r="V6" i="2"/>
  <c r="K5" i="2"/>
  <c r="P5" i="2"/>
  <c r="V5" i="2"/>
  <c r="L16" i="1"/>
  <c r="Q16" i="1"/>
  <c r="L30" i="1"/>
  <c r="L27" i="1"/>
  <c r="L55" i="1"/>
  <c r="Q55" i="1"/>
  <c r="L53" i="1"/>
  <c r="Q53" i="1"/>
  <c r="L54" i="1"/>
  <c r="Q54" i="1"/>
  <c r="L52" i="1"/>
  <c r="Q52" i="1"/>
  <c r="L51" i="1"/>
  <c r="Q51" i="1"/>
  <c r="L47" i="1"/>
  <c r="Q47" i="1"/>
  <c r="L45" i="1"/>
  <c r="Q45" i="1"/>
  <c r="L49" i="1"/>
  <c r="Q49" i="1"/>
  <c r="L50" i="1"/>
  <c r="Q50" i="1"/>
  <c r="L44" i="1"/>
  <c r="Q44" i="1"/>
  <c r="L48" i="1"/>
  <c r="Q48" i="1"/>
  <c r="L43" i="1"/>
  <c r="Q43" i="1"/>
  <c r="L46" i="1"/>
  <c r="Q46" i="1"/>
  <c r="L41" i="1"/>
  <c r="Q41" i="1"/>
  <c r="L38" i="1"/>
  <c r="Q38" i="1"/>
  <c r="L42" i="1"/>
  <c r="Q42" i="1"/>
  <c r="L40" i="1"/>
  <c r="Q40" i="1"/>
  <c r="L39" i="1"/>
  <c r="Q39" i="1"/>
  <c r="L37" i="1"/>
  <c r="Q37" i="1"/>
  <c r="L36" i="1"/>
  <c r="Q36" i="1"/>
  <c r="L33" i="1"/>
  <c r="Q33" i="1"/>
  <c r="L34" i="1"/>
  <c r="Q34" i="1"/>
  <c r="L32" i="1"/>
  <c r="Q32" i="1"/>
  <c r="L35" i="1"/>
  <c r="Q35" i="1"/>
  <c r="L31" i="1"/>
  <c r="Q31" i="1"/>
  <c r="Q30" i="1"/>
  <c r="L29" i="1"/>
  <c r="Q29" i="1"/>
  <c r="L28" i="1"/>
  <c r="Q28" i="1"/>
  <c r="L26" i="1"/>
  <c r="Q26" i="1"/>
  <c r="Q27" i="1"/>
  <c r="L23" i="1"/>
  <c r="Q23" i="1"/>
  <c r="L25" i="1"/>
  <c r="Q25" i="1"/>
  <c r="L24" i="1"/>
  <c r="Q24" i="1"/>
  <c r="L22" i="1"/>
  <c r="Q22" i="1"/>
  <c r="L20" i="1"/>
  <c r="Q20" i="1"/>
  <c r="L21" i="1"/>
  <c r="Q21" i="1"/>
  <c r="L19" i="1"/>
  <c r="Q19" i="1"/>
  <c r="L15" i="1"/>
  <c r="Q15" i="1"/>
  <c r="L17" i="1"/>
  <c r="Q17" i="1"/>
  <c r="L14" i="1"/>
  <c r="Q14" i="1"/>
  <c r="L18" i="1"/>
  <c r="Q18" i="1"/>
  <c r="L13" i="1"/>
  <c r="Q13" i="1"/>
  <c r="L11" i="1"/>
  <c r="Q11" i="1"/>
  <c r="L12" i="1"/>
  <c r="Q12" i="1"/>
  <c r="L10" i="1"/>
  <c r="Q10" i="1"/>
  <c r="L9" i="1"/>
  <c r="Q9" i="1"/>
  <c r="L8" i="1"/>
  <c r="Q8" i="1"/>
  <c r="L6" i="1"/>
  <c r="Q6" i="1"/>
  <c r="L7" i="1"/>
  <c r="Q7" i="1"/>
  <c r="L5" i="1"/>
  <c r="Q5" i="1"/>
</calcChain>
</file>

<file path=xl/sharedStrings.xml><?xml version="1.0" encoding="utf-8"?>
<sst xmlns="http://schemas.openxmlformats.org/spreadsheetml/2006/main" count="390" uniqueCount="87">
  <si>
    <t>No</t>
  </si>
  <si>
    <t>Micro Team</t>
  </si>
  <si>
    <t>Age Group</t>
  </si>
  <si>
    <t>Level</t>
  </si>
  <si>
    <t>Section</t>
  </si>
  <si>
    <t>Group</t>
  </si>
  <si>
    <t>Mixed</t>
  </si>
  <si>
    <t>A</t>
  </si>
  <si>
    <t>Female</t>
  </si>
  <si>
    <t>B</t>
  </si>
  <si>
    <t>C</t>
  </si>
  <si>
    <t>D</t>
  </si>
  <si>
    <t>E</t>
  </si>
  <si>
    <t>Male</t>
  </si>
  <si>
    <t>F</t>
  </si>
  <si>
    <t>G</t>
  </si>
  <si>
    <t>H</t>
  </si>
  <si>
    <t>Bracknell</t>
  </si>
  <si>
    <t>Tumble</t>
  </si>
  <si>
    <t>Trampette</t>
  </si>
  <si>
    <t>Total</t>
  </si>
  <si>
    <t>H/J</t>
  </si>
  <si>
    <t>Position</t>
  </si>
  <si>
    <t>*</t>
  </si>
  <si>
    <t xml:space="preserve">Many thanks to all of the gymnasts, coaches, spectators, judges and helpers for their parts in making this event possible. </t>
  </si>
  <si>
    <r>
      <rPr>
        <i/>
        <u/>
        <sz val="14"/>
        <color theme="1"/>
        <rFont val="Calibri"/>
        <scheme val="minor"/>
      </rPr>
      <t>Organiser:</t>
    </r>
    <r>
      <rPr>
        <i/>
        <sz val="14"/>
        <color theme="1"/>
        <rFont val="Calibri"/>
        <scheme val="minor"/>
      </rPr>
      <t xml:space="preserve"> Dr Peter Tranckle (peter@bracknellgymnasticsclub.co.uk)</t>
    </r>
  </si>
  <si>
    <t xml:space="preserve">Bracknell Open - Inc. The International TeamGym Cup for Clubs </t>
  </si>
  <si>
    <t>Sunday 8th Oct 2017</t>
  </si>
  <si>
    <t>Floor</t>
  </si>
  <si>
    <t>Saturday 7th Oct 2017</t>
  </si>
  <si>
    <t>Leatherhead &amp; Dorking</t>
  </si>
  <si>
    <t>Primary</t>
  </si>
  <si>
    <t>Pinewood</t>
  </si>
  <si>
    <t>Junior</t>
  </si>
  <si>
    <t>Hawth</t>
  </si>
  <si>
    <t>Youth</t>
  </si>
  <si>
    <t>Württemberg</t>
  </si>
  <si>
    <t>Int Cup</t>
  </si>
  <si>
    <t>Reddam</t>
  </si>
  <si>
    <t>Senior</t>
  </si>
  <si>
    <t>Majestic – DOLPHINS</t>
  </si>
  <si>
    <t>Hawth – Theo’s Team</t>
  </si>
  <si>
    <t>Majestic – EAGLES</t>
  </si>
  <si>
    <t>Majestic - RED</t>
  </si>
  <si>
    <t>Hawth – Holly’s Team</t>
  </si>
  <si>
    <t>Hawth – Emma’s Team</t>
  </si>
  <si>
    <t>Majestic - PURPLE</t>
  </si>
  <si>
    <t>Majestic - BLACK</t>
  </si>
  <si>
    <t>Majestic – FLAMINGOS</t>
  </si>
  <si>
    <t>Majestic – GAZZELLES</t>
  </si>
  <si>
    <t>Hawth – George’s Team</t>
  </si>
  <si>
    <t>Majestic – ANGELS</t>
  </si>
  <si>
    <t>Majestic – BUTTERFLES</t>
  </si>
  <si>
    <t>Hawth – Youth A</t>
  </si>
  <si>
    <t>Hawth – Youth B</t>
  </si>
  <si>
    <t>Majestic – CHEETAHS</t>
  </si>
  <si>
    <t>Hawth – Youth 1</t>
  </si>
  <si>
    <t>North East Gym Academy</t>
  </si>
  <si>
    <t>Hawth – Youth 2</t>
  </si>
  <si>
    <t>Majestic – White</t>
  </si>
  <si>
    <t>Hawth – Youth 3</t>
  </si>
  <si>
    <t>Majestic - BLUE</t>
  </si>
  <si>
    <t>City of Newcastle</t>
  </si>
  <si>
    <t>Hawth – Christian’s Team</t>
  </si>
  <si>
    <t>Hawth – Dom’s Team</t>
  </si>
  <si>
    <t>Majestic – JUNIOR 1</t>
  </si>
  <si>
    <t>Majestic – JUNIOR 2</t>
  </si>
  <si>
    <t>1ST</t>
  </si>
  <si>
    <t>1st</t>
  </si>
  <si>
    <t>2nd</t>
  </si>
  <si>
    <t>3rd</t>
  </si>
  <si>
    <t>-</t>
  </si>
  <si>
    <t>Bracknell 2</t>
  </si>
  <si>
    <t>Bracknell 1</t>
  </si>
  <si>
    <r>
      <rPr>
        <i/>
        <u/>
        <sz val="14"/>
        <color theme="1"/>
        <rFont val="Calibri"/>
        <scheme val="minor"/>
      </rPr>
      <t>Announcers:</t>
    </r>
    <r>
      <rPr>
        <i/>
        <sz val="14"/>
        <color theme="1"/>
        <rFont val="Calibri"/>
        <scheme val="minor"/>
      </rPr>
      <t xml:space="preserve"> Ben Knapton; Chris Bennett</t>
    </r>
  </si>
  <si>
    <r>
      <rPr>
        <i/>
        <u/>
        <sz val="14"/>
        <color theme="1"/>
        <rFont val="Calibri"/>
        <scheme val="minor"/>
      </rPr>
      <t>Music</t>
    </r>
    <r>
      <rPr>
        <i/>
        <sz val="14"/>
        <color theme="1"/>
        <rFont val="Calibri"/>
        <scheme val="minor"/>
      </rPr>
      <t>: Lewis Jones</t>
    </r>
  </si>
  <si>
    <r>
      <rPr>
        <i/>
        <u/>
        <sz val="14"/>
        <color theme="1"/>
        <rFont val="Calibri"/>
        <scheme val="minor"/>
      </rPr>
      <t>Scoring</t>
    </r>
    <r>
      <rPr>
        <i/>
        <sz val="14"/>
        <color theme="1"/>
        <rFont val="Calibri"/>
        <scheme val="minor"/>
      </rPr>
      <t>:Chris Bennett</t>
    </r>
  </si>
  <si>
    <r>
      <rPr>
        <i/>
        <u/>
        <sz val="14"/>
        <color theme="1"/>
        <rFont val="Calibri"/>
        <scheme val="minor"/>
      </rPr>
      <t>Door / Security</t>
    </r>
    <r>
      <rPr>
        <i/>
        <sz val="14"/>
        <color theme="1"/>
        <rFont val="Calibri"/>
        <scheme val="minor"/>
      </rPr>
      <t>: Clare Baldwin &amp; Melissa Jackson-Sankey</t>
    </r>
  </si>
  <si>
    <r>
      <rPr>
        <i/>
        <u/>
        <sz val="14"/>
        <color theme="1"/>
        <rFont val="Calibri"/>
        <scheme val="minor"/>
      </rPr>
      <t>Equipment</t>
    </r>
    <r>
      <rPr>
        <i/>
        <sz val="14"/>
        <color theme="1"/>
        <rFont val="Calibri"/>
        <scheme val="minor"/>
      </rPr>
      <t>: James Langley</t>
    </r>
  </si>
  <si>
    <r>
      <rPr>
        <i/>
        <u/>
        <sz val="14"/>
        <color theme="1"/>
        <rFont val="Calibri"/>
        <scheme val="minor"/>
      </rPr>
      <t>Hospitality</t>
    </r>
    <r>
      <rPr>
        <i/>
        <sz val="14"/>
        <color theme="1"/>
        <rFont val="Calibri"/>
        <scheme val="minor"/>
      </rPr>
      <t>: Peter Tranckle; Chrissie Waters; Lorainne Clark &amp; Andre Janse Van Resberg</t>
    </r>
  </si>
  <si>
    <r>
      <rPr>
        <i/>
        <u/>
        <sz val="14"/>
        <color theme="1"/>
        <rFont val="Calibri"/>
        <scheme val="minor"/>
      </rPr>
      <t>Judging:</t>
    </r>
    <r>
      <rPr>
        <i/>
        <sz val="14"/>
        <color theme="1"/>
        <rFont val="Calibri"/>
        <scheme val="minor"/>
      </rPr>
      <t xml:space="preserve"> Nicky Webster; Lisa Souter; Dianne Heelas; Kristen Idelson; Nikki Stewart; Liz White; Kirsty Tibbett; Candice LIttleton; Michelle George </t>
    </r>
  </si>
  <si>
    <r>
      <rPr>
        <i/>
        <u/>
        <sz val="14"/>
        <color theme="1"/>
        <rFont val="Calibri"/>
        <scheme val="minor"/>
      </rPr>
      <t>Vendors:</t>
    </r>
    <r>
      <rPr>
        <i/>
        <sz val="14"/>
        <color theme="1"/>
        <rFont val="Calibri"/>
        <scheme val="minor"/>
      </rPr>
      <t xml:space="preserve"> A Different Blue Photo, Fine Designs &amp; Little Star Leotards</t>
    </r>
  </si>
  <si>
    <r>
      <rPr>
        <i/>
        <u/>
        <sz val="14"/>
        <color theme="1"/>
        <rFont val="Calibri"/>
        <scheme val="minor"/>
      </rPr>
      <t>Announcers:</t>
    </r>
    <r>
      <rPr>
        <i/>
        <sz val="14"/>
        <color theme="1"/>
        <rFont val="Calibri"/>
        <scheme val="minor"/>
      </rPr>
      <t xml:space="preserve"> Chris Bennett</t>
    </r>
  </si>
  <si>
    <r>
      <rPr>
        <i/>
        <u/>
        <sz val="14"/>
        <color theme="1"/>
        <rFont val="Calibri"/>
        <scheme val="minor"/>
      </rPr>
      <t>Door / Security</t>
    </r>
    <r>
      <rPr>
        <i/>
        <sz val="14"/>
        <color theme="1"/>
        <rFont val="Calibri"/>
        <scheme val="minor"/>
      </rPr>
      <t>: Melissa Jackson-Sankey, Sacha Tomkins &amp; Sam Clarke</t>
    </r>
  </si>
  <si>
    <r>
      <rPr>
        <i/>
        <u/>
        <sz val="14"/>
        <color theme="1"/>
        <rFont val="Calibri"/>
        <scheme val="minor"/>
      </rPr>
      <t>Hospitality</t>
    </r>
    <r>
      <rPr>
        <i/>
        <sz val="14"/>
        <color theme="1"/>
        <rFont val="Calibri"/>
        <scheme val="minor"/>
      </rPr>
      <t>: Peter Tranckle</t>
    </r>
  </si>
  <si>
    <r>
      <rPr>
        <i/>
        <u/>
        <sz val="14"/>
        <color theme="1"/>
        <rFont val="Calibri"/>
        <scheme val="minor"/>
      </rPr>
      <t>Judging:</t>
    </r>
    <r>
      <rPr>
        <i/>
        <sz val="14"/>
        <color theme="1"/>
        <rFont val="Calibri"/>
        <scheme val="minor"/>
      </rPr>
      <t xml:space="preserve"> Clare Clarke; Dianne Heelas; Nikki Stewart; Kristen Idelson; Sepp Hillebrandt; Cornelia Metzger; Liz White; Lesley Rutter</t>
    </r>
  </si>
  <si>
    <r>
      <rPr>
        <i/>
        <u/>
        <sz val="14"/>
        <color theme="1"/>
        <rFont val="Calibri"/>
        <scheme val="minor"/>
      </rPr>
      <t>Vendors:</t>
    </r>
    <r>
      <rPr>
        <i/>
        <sz val="14"/>
        <color theme="1"/>
        <rFont val="Calibri"/>
        <scheme val="minor"/>
      </rPr>
      <t xml:space="preserve"> A Different Blue Photo &amp; Fine Designs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</si>
</sst>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rgb="FF000000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b/>
      <sz val="24"/>
      <color theme="1"/>
      <name val="Calibri"/>
      <scheme val="minor"/>
    </font>
    <font>
      <i/>
      <sz val="14"/>
      <color theme="1"/>
      <name val="Calibri"/>
      <scheme val="minor"/>
    </font>
    <font>
      <i/>
      <u/>
      <sz val="14"/>
      <color theme="1"/>
      <name val="Calibri"/>
      <scheme val="minor"/>
    </font>
    <font>
      <sz val="10"/>
      <color rgb="FF3E3E3E"/>
      <name val="Calibri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3" fillId="10" borderId="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12" borderId="17" xfId="0" applyFill="1" applyBorder="1"/>
    <xf numFmtId="0" fontId="10" fillId="12" borderId="17" xfId="0" applyFont="1" applyFill="1" applyBorder="1"/>
    <xf numFmtId="0" fontId="3" fillId="0" borderId="7" xfId="0" applyFont="1" applyBorder="1" applyAlignment="1">
      <alignment vertical="center" wrapText="1"/>
    </xf>
    <xf numFmtId="0" fontId="0" fillId="0" borderId="17" xfId="0" applyFill="1" applyBorder="1"/>
    <xf numFmtId="0" fontId="10" fillId="0" borderId="17" xfId="0" applyFont="1" applyFill="1" applyBorder="1"/>
    <xf numFmtId="0" fontId="3" fillId="0" borderId="18" xfId="0" applyFont="1" applyBorder="1" applyAlignment="1">
      <alignment horizontal="center" vertical="center" wrapText="1"/>
    </xf>
    <xf numFmtId="0" fontId="0" fillId="9" borderId="17" xfId="0" applyFill="1" applyBorder="1"/>
    <xf numFmtId="0" fontId="10" fillId="9" borderId="17" xfId="0" applyFont="1" applyFill="1" applyBorder="1"/>
    <xf numFmtId="0" fontId="2" fillId="8" borderId="0" xfId="0" applyFont="1" applyFill="1" applyAlignment="1">
      <alignment horizontal="center" vertical="center"/>
    </xf>
    <xf numFmtId="0" fontId="0" fillId="9" borderId="19" xfId="0" applyFill="1" applyBorder="1"/>
    <xf numFmtId="0" fontId="0" fillId="12" borderId="19" xfId="0" applyFill="1" applyBorder="1"/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9" borderId="23" xfId="0" applyFill="1" applyBorder="1"/>
    <xf numFmtId="0" fontId="0" fillId="12" borderId="23" xfId="0" applyFill="1" applyBorder="1"/>
    <xf numFmtId="0" fontId="3" fillId="9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9" borderId="26" xfId="0" applyFill="1" applyBorder="1"/>
    <xf numFmtId="0" fontId="0" fillId="12" borderId="26" xfId="0" applyFill="1" applyBorder="1"/>
    <xf numFmtId="0" fontId="10" fillId="12" borderId="24" xfId="0" applyFont="1" applyFill="1" applyBorder="1"/>
    <xf numFmtId="0" fontId="10" fillId="12" borderId="27" xfId="0" applyFont="1" applyFill="1" applyBorder="1"/>
    <xf numFmtId="0" fontId="3" fillId="9" borderId="30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3" fillId="9" borderId="28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15" fillId="9" borderId="27" xfId="0" applyFont="1" applyFill="1" applyBorder="1"/>
    <xf numFmtId="0" fontId="15" fillId="12" borderId="29" xfId="0" applyFont="1" applyFill="1" applyBorder="1"/>
    <xf numFmtId="0" fontId="15" fillId="0" borderId="24" xfId="0" applyFont="1" applyBorder="1"/>
    <xf numFmtId="0" fontId="15" fillId="0" borderId="27" xfId="0" applyFont="1" applyFill="1" applyBorder="1"/>
    <xf numFmtId="0" fontId="15" fillId="0" borderId="24" xfId="0" applyFont="1" applyFill="1" applyBorder="1"/>
    <xf numFmtId="0" fontId="15" fillId="12" borderId="17" xfId="0" applyFont="1" applyFill="1" applyBorder="1"/>
    <xf numFmtId="0" fontId="15" fillId="12" borderId="19" xfId="0" applyFont="1" applyFill="1" applyBorder="1"/>
    <xf numFmtId="0" fontId="3" fillId="4" borderId="16" xfId="0" applyFont="1" applyFill="1" applyBorder="1" applyAlignment="1">
      <alignment horizontal="center" vertical="center" wrapText="1"/>
    </xf>
    <xf numFmtId="0" fontId="0" fillId="0" borderId="31" xfId="0" applyFill="1" applyBorder="1"/>
    <xf numFmtId="0" fontId="0" fillId="12" borderId="31" xfId="0" applyFill="1" applyBorder="1"/>
    <xf numFmtId="0" fontId="10" fillId="0" borderId="31" xfId="0" applyFont="1" applyFill="1" applyBorder="1"/>
    <xf numFmtId="0" fontId="0" fillId="0" borderId="19" xfId="0" applyFill="1" applyBorder="1"/>
    <xf numFmtId="0" fontId="10" fillId="12" borderId="32" xfId="0" applyFont="1" applyFill="1" applyBorder="1"/>
    <xf numFmtId="0" fontId="10" fillId="12" borderId="19" xfId="0" applyFont="1" applyFill="1" applyBorder="1"/>
    <xf numFmtId="0" fontId="0" fillId="12" borderId="33" xfId="0" applyFill="1" applyBorder="1"/>
    <xf numFmtId="0" fontId="10" fillId="0" borderId="24" xfId="0" applyFont="1" applyFill="1" applyBorder="1"/>
    <xf numFmtId="0" fontId="10" fillId="0" borderId="32" xfId="0" applyFont="1" applyFill="1" applyBorder="1"/>
    <xf numFmtId="0" fontId="15" fillId="0" borderId="32" xfId="0" applyFont="1" applyFill="1" applyBorder="1"/>
    <xf numFmtId="0" fontId="15" fillId="12" borderId="24" xfId="0" applyFont="1" applyFill="1" applyBorder="1"/>
    <xf numFmtId="0" fontId="15" fillId="12" borderId="32" xfId="0" applyFont="1" applyFill="1" applyBorder="1"/>
    <xf numFmtId="0" fontId="10" fillId="12" borderId="34" xfId="0" applyFont="1" applyFill="1" applyBorder="1"/>
    <xf numFmtId="0" fontId="0" fillId="0" borderId="33" xfId="0" applyFill="1" applyBorder="1"/>
    <xf numFmtId="0" fontId="10" fillId="0" borderId="35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10" fillId="12" borderId="35" xfId="0" applyFont="1" applyFill="1" applyBorder="1"/>
    <xf numFmtId="0" fontId="3" fillId="0" borderId="12" xfId="0" applyFont="1" applyBorder="1" applyAlignment="1">
      <alignment horizontal="left" vertical="center" wrapText="1"/>
    </xf>
    <xf numFmtId="0" fontId="10" fillId="12" borderId="31" xfId="0" applyFont="1" applyFill="1" applyBorder="1"/>
    <xf numFmtId="0" fontId="5" fillId="0" borderId="12" xfId="0" applyFont="1" applyBorder="1" applyAlignment="1">
      <alignment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5" fillId="12" borderId="35" xfId="0" applyFont="1" applyFill="1" applyBorder="1"/>
    <xf numFmtId="0" fontId="0" fillId="12" borderId="36" xfId="0" applyFill="1" applyBorder="1"/>
    <xf numFmtId="0" fontId="15" fillId="12" borderId="34" xfId="0" applyFont="1" applyFill="1" applyBorder="1"/>
    <xf numFmtId="0" fontId="15" fillId="0" borderId="19" xfId="0" applyFont="1" applyFill="1" applyBorder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75" zoomScaleNormal="75" zoomScalePageLayoutView="75" workbookViewId="0">
      <selection activeCell="P31" sqref="P31"/>
    </sheetView>
  </sheetViews>
  <sheetFormatPr baseColWidth="10" defaultColWidth="11" defaultRowHeight="15" x14ac:dyDescent="0"/>
  <sheetData>
    <row r="1" spans="1:24" ht="30">
      <c r="A1" s="14" t="s">
        <v>26</v>
      </c>
      <c r="C1" s="3"/>
      <c r="D1" s="3"/>
      <c r="E1" s="3"/>
      <c r="F1" s="3"/>
      <c r="W1" s="13"/>
    </row>
    <row r="2" spans="1:24" ht="25">
      <c r="A2" s="12" t="s">
        <v>29</v>
      </c>
      <c r="C2" s="3"/>
      <c r="D2" s="3"/>
      <c r="E2" s="3"/>
      <c r="F2" s="3"/>
      <c r="W2" s="13"/>
    </row>
    <row r="3" spans="1:24" ht="16" thickBot="1">
      <c r="C3" s="3"/>
      <c r="D3" s="3"/>
      <c r="E3" s="3"/>
      <c r="F3" s="3"/>
      <c r="G3" s="109" t="s">
        <v>28</v>
      </c>
      <c r="H3" s="109"/>
      <c r="I3" s="109"/>
      <c r="J3" s="109"/>
      <c r="K3" s="109"/>
      <c r="L3" s="108" t="s">
        <v>18</v>
      </c>
      <c r="M3" s="108"/>
      <c r="N3" s="108"/>
      <c r="O3" s="108"/>
      <c r="P3" s="108"/>
      <c r="Q3" s="109" t="s">
        <v>19</v>
      </c>
      <c r="R3" s="109"/>
      <c r="S3" s="109"/>
      <c r="T3" s="109"/>
      <c r="U3" s="109"/>
      <c r="V3" s="110" t="s">
        <v>20</v>
      </c>
      <c r="W3" s="112" t="s">
        <v>22</v>
      </c>
    </row>
    <row r="4" spans="1:24" ht="33.75" customHeight="1" thickBo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52" t="s">
        <v>12</v>
      </c>
      <c r="H4" s="52" t="s">
        <v>11</v>
      </c>
      <c r="I4" s="52" t="s">
        <v>10</v>
      </c>
      <c r="J4" s="52" t="s">
        <v>21</v>
      </c>
      <c r="K4" s="52" t="s">
        <v>20</v>
      </c>
      <c r="L4" s="52" t="s">
        <v>12</v>
      </c>
      <c r="M4" s="52" t="s">
        <v>11</v>
      </c>
      <c r="N4" s="52" t="s">
        <v>10</v>
      </c>
      <c r="O4" s="52" t="s">
        <v>21</v>
      </c>
      <c r="P4" s="52" t="s">
        <v>20</v>
      </c>
      <c r="Q4" s="52" t="s">
        <v>12</v>
      </c>
      <c r="R4" s="52" t="s">
        <v>11</v>
      </c>
      <c r="S4" s="52" t="s">
        <v>10</v>
      </c>
      <c r="T4" s="52" t="s">
        <v>21</v>
      </c>
      <c r="U4" s="52" t="s">
        <v>20</v>
      </c>
      <c r="V4" s="111"/>
      <c r="W4" s="113"/>
    </row>
    <row r="5" spans="1:24" ht="30" thickTop="1" thickBot="1">
      <c r="A5" s="63">
        <v>1</v>
      </c>
      <c r="B5" s="56" t="s">
        <v>30</v>
      </c>
      <c r="C5" s="57" t="s">
        <v>31</v>
      </c>
      <c r="D5" s="57">
        <v>5</v>
      </c>
      <c r="E5" s="58" t="s">
        <v>8</v>
      </c>
      <c r="F5" s="59" t="s">
        <v>7</v>
      </c>
      <c r="G5" s="62">
        <v>6.2</v>
      </c>
      <c r="H5" s="62">
        <v>3</v>
      </c>
      <c r="I5" s="62">
        <v>4</v>
      </c>
      <c r="J5" s="62">
        <v>0</v>
      </c>
      <c r="K5" s="62">
        <f t="shared" ref="K5:K19" si="0">SUM(G5+H5+I5)-J5</f>
        <v>13.2</v>
      </c>
      <c r="L5" s="62">
        <v>7.9</v>
      </c>
      <c r="M5" s="62">
        <v>1.6</v>
      </c>
      <c r="N5" s="62">
        <v>2</v>
      </c>
      <c r="O5" s="62">
        <v>0</v>
      </c>
      <c r="P5" s="62">
        <f t="shared" ref="P5:P19" si="1">SUM(L5+M5+N5)-O5</f>
        <v>11.5</v>
      </c>
      <c r="Q5" s="62">
        <v>7.65</v>
      </c>
      <c r="R5" s="62">
        <v>0.9</v>
      </c>
      <c r="S5" s="62">
        <v>2</v>
      </c>
      <c r="T5" s="62">
        <v>0</v>
      </c>
      <c r="U5" s="61">
        <f t="shared" ref="U5:U6" si="2">SUM(Q5:T5)</f>
        <v>10.55</v>
      </c>
      <c r="V5" s="62">
        <f>SUM(U5,P5,K5)</f>
        <v>35.25</v>
      </c>
      <c r="W5" s="67" t="s">
        <v>69</v>
      </c>
      <c r="X5" t="s">
        <v>71</v>
      </c>
    </row>
    <row r="6" spans="1:24" ht="27" thickTop="1" thickBot="1">
      <c r="A6" s="55">
        <v>2</v>
      </c>
      <c r="B6" s="20" t="s">
        <v>32</v>
      </c>
      <c r="C6" s="2" t="s">
        <v>31</v>
      </c>
      <c r="D6" s="2">
        <v>5</v>
      </c>
      <c r="E6" s="21" t="s">
        <v>8</v>
      </c>
      <c r="F6" s="17" t="s">
        <v>7</v>
      </c>
      <c r="G6" s="66">
        <v>6.7</v>
      </c>
      <c r="H6" s="66">
        <v>3.4</v>
      </c>
      <c r="I6" s="66">
        <v>4</v>
      </c>
      <c r="J6" s="66">
        <v>0</v>
      </c>
      <c r="K6" s="66">
        <f t="shared" si="0"/>
        <v>14.1</v>
      </c>
      <c r="L6" s="66">
        <v>6.4</v>
      </c>
      <c r="M6" s="66">
        <v>3.2</v>
      </c>
      <c r="N6" s="66">
        <v>2</v>
      </c>
      <c r="O6" s="66">
        <v>0</v>
      </c>
      <c r="P6" s="66">
        <f>SUM(L6+M6+N6)-O6</f>
        <v>11.600000000000001</v>
      </c>
      <c r="Q6" s="66">
        <v>7.55</v>
      </c>
      <c r="R6" s="66">
        <v>0.9</v>
      </c>
      <c r="S6" s="66">
        <v>2</v>
      </c>
      <c r="T6" s="66">
        <v>0</v>
      </c>
      <c r="U6" s="65">
        <f t="shared" si="2"/>
        <v>10.45</v>
      </c>
      <c r="V6" s="66">
        <f t="shared" ref="V6:V19" si="3">SUM(U6,P6,K6)</f>
        <v>36.15</v>
      </c>
      <c r="W6" s="68" t="s">
        <v>68</v>
      </c>
      <c r="X6" t="s">
        <v>71</v>
      </c>
    </row>
    <row r="7" spans="1:24" ht="30" thickTop="1" thickBot="1">
      <c r="A7" s="55">
        <v>3</v>
      </c>
      <c r="B7" s="56" t="s">
        <v>30</v>
      </c>
      <c r="C7" s="57" t="s">
        <v>31</v>
      </c>
      <c r="D7" s="57">
        <v>4</v>
      </c>
      <c r="E7" s="58" t="s">
        <v>8</v>
      </c>
      <c r="F7" s="59" t="s">
        <v>7</v>
      </c>
      <c r="G7" s="60">
        <v>5.5</v>
      </c>
      <c r="H7" s="60">
        <v>6.8</v>
      </c>
      <c r="I7" s="60">
        <v>3.8</v>
      </c>
      <c r="J7" s="60">
        <v>0</v>
      </c>
      <c r="K7" s="60">
        <f t="shared" si="0"/>
        <v>16.100000000000001</v>
      </c>
      <c r="L7" s="60">
        <v>7.45</v>
      </c>
      <c r="M7" s="60">
        <v>3.55</v>
      </c>
      <c r="N7" s="60">
        <v>2</v>
      </c>
      <c r="O7" s="60">
        <v>0</v>
      </c>
      <c r="P7" s="60">
        <f t="shared" si="1"/>
        <v>13</v>
      </c>
      <c r="Q7" s="60">
        <v>6.9</v>
      </c>
      <c r="R7" s="60">
        <v>2.2999999999999998</v>
      </c>
      <c r="S7" s="60">
        <v>1.9</v>
      </c>
      <c r="T7" s="60">
        <v>0</v>
      </c>
      <c r="U7" s="61">
        <f>SUM(Q7:T7)</f>
        <v>11.1</v>
      </c>
      <c r="V7" s="62">
        <f t="shared" si="3"/>
        <v>40.200000000000003</v>
      </c>
      <c r="W7" s="75" t="s">
        <v>68</v>
      </c>
      <c r="X7" t="s">
        <v>71</v>
      </c>
    </row>
    <row r="8" spans="1:24" ht="27" thickTop="1" thickBot="1">
      <c r="A8" s="63">
        <v>4</v>
      </c>
      <c r="B8" s="20" t="s">
        <v>32</v>
      </c>
      <c r="C8" s="2" t="s">
        <v>31</v>
      </c>
      <c r="D8" s="2">
        <v>4</v>
      </c>
      <c r="E8" s="21" t="s">
        <v>8</v>
      </c>
      <c r="F8" s="17" t="s">
        <v>7</v>
      </c>
      <c r="G8" s="72">
        <v>6.8</v>
      </c>
      <c r="H8" s="72">
        <v>6.2</v>
      </c>
      <c r="I8" s="72">
        <v>3.9</v>
      </c>
      <c r="J8" s="72">
        <v>0</v>
      </c>
      <c r="K8" s="72">
        <f t="shared" si="0"/>
        <v>16.899999999999999</v>
      </c>
      <c r="L8" s="72">
        <v>6.15</v>
      </c>
      <c r="M8" s="72">
        <v>3.3</v>
      </c>
      <c r="N8" s="72">
        <v>1.7</v>
      </c>
      <c r="O8" s="72">
        <v>0</v>
      </c>
      <c r="P8" s="72">
        <f t="shared" si="1"/>
        <v>11.149999999999999</v>
      </c>
      <c r="Q8" s="72">
        <v>6</v>
      </c>
      <c r="R8" s="72">
        <v>2.6</v>
      </c>
      <c r="S8" s="72">
        <v>1.9</v>
      </c>
      <c r="T8" s="72">
        <v>0</v>
      </c>
      <c r="U8" s="65">
        <f t="shared" ref="U8:U19" si="4">SUM(Q8:T8)</f>
        <v>10.5</v>
      </c>
      <c r="V8" s="66">
        <f t="shared" si="3"/>
        <v>38.549999999999997</v>
      </c>
      <c r="W8" s="76" t="s">
        <v>69</v>
      </c>
      <c r="X8" t="s">
        <v>71</v>
      </c>
    </row>
    <row r="9" spans="1:24" ht="30" thickTop="1" thickBot="1">
      <c r="A9" s="64">
        <v>5</v>
      </c>
      <c r="B9" s="18" t="s">
        <v>30</v>
      </c>
      <c r="C9" s="1" t="s">
        <v>33</v>
      </c>
      <c r="D9" s="1">
        <v>4</v>
      </c>
      <c r="E9" s="19" t="s">
        <v>8</v>
      </c>
      <c r="F9" s="49" t="s">
        <v>7</v>
      </c>
      <c r="G9" s="54">
        <v>7.2</v>
      </c>
      <c r="H9" s="54">
        <v>6.4</v>
      </c>
      <c r="I9" s="54">
        <v>3.8</v>
      </c>
      <c r="J9" s="54">
        <v>0</v>
      </c>
      <c r="K9" s="54">
        <f t="shared" si="0"/>
        <v>17.400000000000002</v>
      </c>
      <c r="L9" s="54">
        <v>7.15</v>
      </c>
      <c r="M9" s="54">
        <v>4.0999999999999996</v>
      </c>
      <c r="N9" s="54">
        <v>2</v>
      </c>
      <c r="O9" s="54">
        <v>0</v>
      </c>
      <c r="P9" s="54">
        <f t="shared" si="1"/>
        <v>13.25</v>
      </c>
      <c r="Q9" s="54">
        <v>7.3</v>
      </c>
      <c r="R9" s="54">
        <v>3</v>
      </c>
      <c r="S9" s="54">
        <v>2</v>
      </c>
      <c r="T9" s="54">
        <v>0</v>
      </c>
      <c r="U9" s="53">
        <f t="shared" si="4"/>
        <v>12.3</v>
      </c>
      <c r="V9" s="54">
        <f t="shared" si="3"/>
        <v>42.95</v>
      </c>
      <c r="W9" s="74" t="s">
        <v>68</v>
      </c>
      <c r="X9" t="s">
        <v>71</v>
      </c>
    </row>
    <row r="10" spans="1:24" ht="27" thickTop="1" thickBot="1">
      <c r="A10" s="63">
        <v>6</v>
      </c>
      <c r="B10" s="20" t="s">
        <v>34</v>
      </c>
      <c r="C10" s="2" t="s">
        <v>33</v>
      </c>
      <c r="D10" s="2">
        <v>4</v>
      </c>
      <c r="E10" s="21" t="s">
        <v>8</v>
      </c>
      <c r="F10" s="17" t="s">
        <v>7</v>
      </c>
      <c r="G10" s="65">
        <v>6.5</v>
      </c>
      <c r="H10" s="65">
        <v>5</v>
      </c>
      <c r="I10" s="65">
        <v>3.7</v>
      </c>
      <c r="J10" s="65">
        <v>0</v>
      </c>
      <c r="K10" s="65">
        <f t="shared" si="0"/>
        <v>15.2</v>
      </c>
      <c r="L10" s="65">
        <v>7.1</v>
      </c>
      <c r="M10" s="65">
        <v>3.9</v>
      </c>
      <c r="N10" s="65">
        <v>1.8</v>
      </c>
      <c r="O10" s="65">
        <v>0</v>
      </c>
      <c r="P10" s="65">
        <f t="shared" si="1"/>
        <v>12.8</v>
      </c>
      <c r="Q10" s="65">
        <v>6.8</v>
      </c>
      <c r="R10" s="65">
        <v>2.9</v>
      </c>
      <c r="S10" s="65">
        <v>2</v>
      </c>
      <c r="T10" s="65">
        <v>0</v>
      </c>
      <c r="U10" s="65">
        <f t="shared" si="4"/>
        <v>11.7</v>
      </c>
      <c r="V10" s="66">
        <f t="shared" si="3"/>
        <v>39.700000000000003</v>
      </c>
      <c r="W10" s="73" t="s">
        <v>69</v>
      </c>
      <c r="X10" t="s">
        <v>71</v>
      </c>
    </row>
    <row r="11" spans="1:24" ht="30" thickTop="1" thickBot="1">
      <c r="A11" s="69">
        <v>7</v>
      </c>
      <c r="B11" s="56" t="s">
        <v>30</v>
      </c>
      <c r="C11" s="57" t="s">
        <v>35</v>
      </c>
      <c r="D11" s="57">
        <v>3</v>
      </c>
      <c r="E11" s="58" t="s">
        <v>8</v>
      </c>
      <c r="F11" s="59" t="s">
        <v>7</v>
      </c>
      <c r="G11" s="70">
        <v>7.1</v>
      </c>
      <c r="H11" s="70">
        <v>9.8000000000000007</v>
      </c>
      <c r="I11" s="70">
        <v>3.5</v>
      </c>
      <c r="J11" s="70">
        <v>0</v>
      </c>
      <c r="K11" s="70">
        <f t="shared" si="0"/>
        <v>20.399999999999999</v>
      </c>
      <c r="L11" s="70">
        <v>7.2</v>
      </c>
      <c r="M11" s="70">
        <v>6.1</v>
      </c>
      <c r="N11" s="70">
        <v>2</v>
      </c>
      <c r="O11" s="70">
        <v>0</v>
      </c>
      <c r="P11" s="70">
        <f t="shared" si="1"/>
        <v>15.3</v>
      </c>
      <c r="Q11" s="70">
        <v>7.3</v>
      </c>
      <c r="R11" s="70">
        <v>3.6</v>
      </c>
      <c r="S11" s="70">
        <v>2</v>
      </c>
      <c r="T11" s="70">
        <v>0</v>
      </c>
      <c r="U11" s="61">
        <f t="shared" si="4"/>
        <v>12.9</v>
      </c>
      <c r="V11" s="62">
        <f t="shared" si="3"/>
        <v>48.6</v>
      </c>
      <c r="W11" s="77" t="s">
        <v>68</v>
      </c>
      <c r="X11" t="s">
        <v>71</v>
      </c>
    </row>
    <row r="12" spans="1:24" ht="26" thickBot="1">
      <c r="A12" s="71">
        <v>8</v>
      </c>
      <c r="B12" s="20" t="s">
        <v>32</v>
      </c>
      <c r="C12" s="2" t="s">
        <v>35</v>
      </c>
      <c r="D12" s="2">
        <v>3</v>
      </c>
      <c r="E12" s="21" t="s">
        <v>8</v>
      </c>
      <c r="F12" s="17" t="s">
        <v>7</v>
      </c>
      <c r="G12" s="72">
        <v>5.5</v>
      </c>
      <c r="H12" s="72">
        <v>6</v>
      </c>
      <c r="I12" s="72">
        <v>3.4</v>
      </c>
      <c r="J12" s="72">
        <v>0.3</v>
      </c>
      <c r="K12" s="72">
        <f t="shared" si="0"/>
        <v>14.6</v>
      </c>
      <c r="L12" s="72">
        <v>7.15</v>
      </c>
      <c r="M12" s="72">
        <v>4.0999999999999996</v>
      </c>
      <c r="N12" s="72">
        <v>1.7</v>
      </c>
      <c r="O12" s="72">
        <v>0</v>
      </c>
      <c r="P12" s="72">
        <f t="shared" si="1"/>
        <v>12.95</v>
      </c>
      <c r="Q12" s="72">
        <v>4.95</v>
      </c>
      <c r="R12" s="72">
        <v>2.9</v>
      </c>
      <c r="S12" s="72">
        <v>1.8</v>
      </c>
      <c r="T12" s="72">
        <v>0</v>
      </c>
      <c r="U12" s="65">
        <f t="shared" si="4"/>
        <v>9.65</v>
      </c>
      <c r="V12" s="66">
        <f t="shared" si="3"/>
        <v>37.200000000000003</v>
      </c>
      <c r="W12" s="76" t="s">
        <v>69</v>
      </c>
      <c r="X12" t="s">
        <v>71</v>
      </c>
    </row>
    <row r="13" spans="1:24" ht="27" thickTop="1" thickBot="1">
      <c r="A13" s="8">
        <v>9</v>
      </c>
      <c r="B13" s="18" t="s">
        <v>34</v>
      </c>
      <c r="C13" s="1" t="s">
        <v>33</v>
      </c>
      <c r="D13" s="1">
        <v>2</v>
      </c>
      <c r="E13" s="19" t="s">
        <v>8</v>
      </c>
      <c r="F13" s="49" t="s">
        <v>9</v>
      </c>
      <c r="G13" s="54">
        <v>7.6</v>
      </c>
      <c r="H13" s="54">
        <v>8.6</v>
      </c>
      <c r="I13" s="54">
        <v>3.5</v>
      </c>
      <c r="J13" s="54">
        <v>0</v>
      </c>
      <c r="K13" s="54">
        <f t="shared" si="0"/>
        <v>19.7</v>
      </c>
      <c r="L13" s="54">
        <v>7.4</v>
      </c>
      <c r="M13" s="54">
        <v>5.9</v>
      </c>
      <c r="N13" s="54">
        <v>1.9</v>
      </c>
      <c r="O13" s="54">
        <v>0</v>
      </c>
      <c r="P13" s="54">
        <f t="shared" si="1"/>
        <v>15.200000000000001</v>
      </c>
      <c r="Q13" s="54">
        <v>6.5</v>
      </c>
      <c r="R13" s="54">
        <v>4.9000000000000004</v>
      </c>
      <c r="S13" s="54">
        <v>2</v>
      </c>
      <c r="T13" s="54">
        <v>0</v>
      </c>
      <c r="U13" s="53">
        <f t="shared" si="4"/>
        <v>13.4</v>
      </c>
      <c r="V13" s="54">
        <f t="shared" si="3"/>
        <v>48.3</v>
      </c>
      <c r="W13" s="79" t="s">
        <v>69</v>
      </c>
    </row>
    <row r="14" spans="1:24" ht="30" thickTop="1" thickBot="1">
      <c r="A14" s="9">
        <v>10</v>
      </c>
      <c r="B14" s="18" t="s">
        <v>30</v>
      </c>
      <c r="C14" s="1" t="s">
        <v>33</v>
      </c>
      <c r="D14" s="1">
        <v>2</v>
      </c>
      <c r="E14" s="19" t="s">
        <v>8</v>
      </c>
      <c r="F14" s="49" t="s">
        <v>9</v>
      </c>
      <c r="G14" s="44">
        <v>8</v>
      </c>
      <c r="H14" s="44">
        <v>9.4</v>
      </c>
      <c r="I14" s="44">
        <v>3.8</v>
      </c>
      <c r="J14" s="44">
        <v>0</v>
      </c>
      <c r="K14" s="44">
        <f t="shared" si="0"/>
        <v>21.2</v>
      </c>
      <c r="L14" s="44">
        <v>7.15</v>
      </c>
      <c r="M14" s="44">
        <v>6.1</v>
      </c>
      <c r="N14" s="44">
        <v>1.9</v>
      </c>
      <c r="O14" s="44">
        <v>0</v>
      </c>
      <c r="P14" s="44">
        <f t="shared" si="1"/>
        <v>15.15</v>
      </c>
      <c r="Q14" s="44">
        <v>6.7</v>
      </c>
      <c r="R14" s="44">
        <v>4.5999999999999996</v>
      </c>
      <c r="S14" s="44">
        <v>1.6</v>
      </c>
      <c r="T14" s="44">
        <v>0</v>
      </c>
      <c r="U14" s="50">
        <f t="shared" si="4"/>
        <v>12.9</v>
      </c>
      <c r="V14" s="44">
        <f t="shared" si="3"/>
        <v>49.25</v>
      </c>
      <c r="W14" s="78" t="s">
        <v>68</v>
      </c>
    </row>
    <row r="15" spans="1:24" ht="26" thickBot="1">
      <c r="A15" s="10">
        <v>11</v>
      </c>
      <c r="B15" s="22" t="s">
        <v>36</v>
      </c>
      <c r="C15" s="1" t="s">
        <v>33</v>
      </c>
      <c r="D15" s="1">
        <v>2</v>
      </c>
      <c r="E15" s="19" t="s">
        <v>8</v>
      </c>
      <c r="F15" s="49" t="s">
        <v>9</v>
      </c>
      <c r="G15" s="44">
        <v>6.9</v>
      </c>
      <c r="H15" s="44">
        <v>3.8</v>
      </c>
      <c r="I15" s="44">
        <v>3.4</v>
      </c>
      <c r="J15" s="44">
        <v>0</v>
      </c>
      <c r="K15" s="44">
        <f t="shared" si="0"/>
        <v>14.1</v>
      </c>
      <c r="L15" s="44">
        <v>6.2</v>
      </c>
      <c r="M15" s="44">
        <v>2.6</v>
      </c>
      <c r="N15" s="44">
        <v>0</v>
      </c>
      <c r="O15" s="44">
        <v>0</v>
      </c>
      <c r="P15" s="44">
        <f t="shared" si="1"/>
        <v>8.8000000000000007</v>
      </c>
      <c r="Q15" s="44">
        <v>6.4</v>
      </c>
      <c r="R15" s="44">
        <v>2.2999999999999998</v>
      </c>
      <c r="S15" s="44">
        <v>1.1000000000000001</v>
      </c>
      <c r="T15" s="44">
        <v>0</v>
      </c>
      <c r="U15" s="50">
        <f t="shared" si="4"/>
        <v>9.7999999999999989</v>
      </c>
      <c r="V15" s="44">
        <f t="shared" si="3"/>
        <v>32.700000000000003</v>
      </c>
      <c r="W15" s="78" t="s">
        <v>70</v>
      </c>
    </row>
    <row r="16" spans="1:24" ht="26" thickBot="1">
      <c r="A16" s="10">
        <v>12</v>
      </c>
      <c r="B16" s="18" t="s">
        <v>32</v>
      </c>
      <c r="C16" s="1" t="s">
        <v>33</v>
      </c>
      <c r="D16" s="1" t="s">
        <v>37</v>
      </c>
      <c r="E16" s="19" t="s">
        <v>8</v>
      </c>
      <c r="F16" s="49" t="s">
        <v>9</v>
      </c>
      <c r="G16" s="47">
        <v>7.8</v>
      </c>
      <c r="H16" s="47">
        <v>6.9</v>
      </c>
      <c r="I16" s="47">
        <v>3.5</v>
      </c>
      <c r="J16" s="47">
        <v>0</v>
      </c>
      <c r="K16" s="47">
        <f t="shared" si="0"/>
        <v>18.2</v>
      </c>
      <c r="L16" s="47">
        <v>7</v>
      </c>
      <c r="M16" s="47">
        <v>5.7</v>
      </c>
      <c r="N16" s="47">
        <v>1.6</v>
      </c>
      <c r="O16" s="47">
        <v>0</v>
      </c>
      <c r="P16" s="47">
        <f t="shared" si="1"/>
        <v>14.299999999999999</v>
      </c>
      <c r="Q16" s="47">
        <v>5.65</v>
      </c>
      <c r="R16" s="47">
        <v>4.2</v>
      </c>
      <c r="S16" s="47">
        <v>2</v>
      </c>
      <c r="T16" s="47">
        <v>0</v>
      </c>
      <c r="U16" s="50">
        <f t="shared" si="4"/>
        <v>11.850000000000001</v>
      </c>
      <c r="V16" s="44">
        <f t="shared" si="3"/>
        <v>44.349999999999994</v>
      </c>
      <c r="W16" s="48" t="s">
        <v>67</v>
      </c>
    </row>
    <row r="17" spans="1:23" ht="26" thickBot="1">
      <c r="A17" s="10">
        <v>13</v>
      </c>
      <c r="B17" s="22" t="s">
        <v>36</v>
      </c>
      <c r="C17" s="1" t="s">
        <v>33</v>
      </c>
      <c r="D17" s="1">
        <v>2</v>
      </c>
      <c r="E17" s="23" t="s">
        <v>6</v>
      </c>
      <c r="F17" s="49" t="s">
        <v>9</v>
      </c>
      <c r="G17" s="50">
        <v>7.4</v>
      </c>
      <c r="H17" s="50">
        <v>6.6</v>
      </c>
      <c r="I17" s="50">
        <v>3.7</v>
      </c>
      <c r="J17" s="50">
        <v>0</v>
      </c>
      <c r="K17" s="50">
        <f t="shared" si="0"/>
        <v>17.7</v>
      </c>
      <c r="L17" s="50">
        <v>6.9</v>
      </c>
      <c r="M17" s="50">
        <v>3.7</v>
      </c>
      <c r="N17" s="50">
        <v>1.8</v>
      </c>
      <c r="O17" s="50">
        <v>0</v>
      </c>
      <c r="P17" s="50">
        <f t="shared" si="1"/>
        <v>12.400000000000002</v>
      </c>
      <c r="Q17" s="50">
        <v>6.55</v>
      </c>
      <c r="R17" s="50">
        <v>2.8</v>
      </c>
      <c r="S17" s="50">
        <v>1.5</v>
      </c>
      <c r="T17" s="50">
        <v>0</v>
      </c>
      <c r="U17" s="50">
        <f t="shared" si="4"/>
        <v>10.85</v>
      </c>
      <c r="V17" s="44">
        <f t="shared" si="3"/>
        <v>40.950000000000003</v>
      </c>
      <c r="W17" s="51" t="s">
        <v>67</v>
      </c>
    </row>
    <row r="18" spans="1:23" ht="26" thickBot="1">
      <c r="A18" s="10">
        <v>14</v>
      </c>
      <c r="B18" s="18" t="s">
        <v>38</v>
      </c>
      <c r="C18" s="1" t="s">
        <v>33</v>
      </c>
      <c r="D18" s="1">
        <v>2</v>
      </c>
      <c r="E18" s="24" t="s">
        <v>13</v>
      </c>
      <c r="F18" s="49" t="s">
        <v>9</v>
      </c>
      <c r="G18" s="47">
        <v>8.15</v>
      </c>
      <c r="H18" s="47">
        <v>8.1999999999999993</v>
      </c>
      <c r="I18" s="47">
        <v>3.75</v>
      </c>
      <c r="J18" s="47">
        <v>0</v>
      </c>
      <c r="K18" s="47">
        <f t="shared" si="0"/>
        <v>20.100000000000001</v>
      </c>
      <c r="L18" s="47">
        <v>7.2</v>
      </c>
      <c r="M18" s="47">
        <v>6</v>
      </c>
      <c r="N18" s="47">
        <v>1.8</v>
      </c>
      <c r="O18" s="47">
        <v>0</v>
      </c>
      <c r="P18" s="47">
        <f t="shared" si="1"/>
        <v>15</v>
      </c>
      <c r="Q18" s="47">
        <v>8.25</v>
      </c>
      <c r="R18" s="47">
        <v>6.3</v>
      </c>
      <c r="S18" s="47">
        <v>2</v>
      </c>
      <c r="T18" s="47">
        <v>0</v>
      </c>
      <c r="U18" s="50">
        <f t="shared" si="4"/>
        <v>16.55</v>
      </c>
      <c r="V18" s="44">
        <f t="shared" si="3"/>
        <v>51.650000000000006</v>
      </c>
      <c r="W18" s="48" t="s">
        <v>67</v>
      </c>
    </row>
    <row r="19" spans="1:23" ht="26" thickBot="1">
      <c r="A19" s="11">
        <v>15</v>
      </c>
      <c r="B19" s="25" t="s">
        <v>36</v>
      </c>
      <c r="C19" s="2" t="s">
        <v>39</v>
      </c>
      <c r="D19" s="2">
        <v>1</v>
      </c>
      <c r="E19" s="26" t="s">
        <v>6</v>
      </c>
      <c r="F19" s="17" t="s">
        <v>9</v>
      </c>
      <c r="G19" s="50">
        <v>6.6</v>
      </c>
      <c r="H19" s="50">
        <v>8.1999999999999993</v>
      </c>
      <c r="I19" s="50">
        <v>3.55</v>
      </c>
      <c r="J19" s="50">
        <v>0</v>
      </c>
      <c r="K19" s="50">
        <f t="shared" si="0"/>
        <v>18.349999999999998</v>
      </c>
      <c r="L19" s="50">
        <v>6.6</v>
      </c>
      <c r="M19" s="50">
        <v>4.5</v>
      </c>
      <c r="N19" s="50">
        <v>1.7</v>
      </c>
      <c r="O19" s="50">
        <v>0</v>
      </c>
      <c r="P19" s="50">
        <f t="shared" si="1"/>
        <v>12.799999999999999</v>
      </c>
      <c r="Q19" s="50">
        <v>5.4</v>
      </c>
      <c r="R19" s="50">
        <v>3.8</v>
      </c>
      <c r="S19" s="50">
        <v>2</v>
      </c>
      <c r="T19" s="50">
        <v>0</v>
      </c>
      <c r="U19" s="50">
        <f t="shared" si="4"/>
        <v>11.2</v>
      </c>
      <c r="V19" s="44">
        <f t="shared" si="3"/>
        <v>42.349999999999994</v>
      </c>
      <c r="W19" s="51" t="s">
        <v>67</v>
      </c>
    </row>
    <row r="20" spans="1:23" ht="16" thickTop="1"/>
    <row r="22" spans="1:23" ht="18">
      <c r="A22" s="15" t="s">
        <v>25</v>
      </c>
    </row>
    <row r="23" spans="1:23" ht="18">
      <c r="A23" s="15" t="s">
        <v>76</v>
      </c>
    </row>
    <row r="24" spans="1:23" ht="18">
      <c r="A24" s="15" t="s">
        <v>82</v>
      </c>
    </row>
    <row r="25" spans="1:23" ht="18">
      <c r="A25" s="15" t="s">
        <v>75</v>
      </c>
    </row>
    <row r="26" spans="1:23" ht="18">
      <c r="A26" s="15" t="s">
        <v>83</v>
      </c>
    </row>
    <row r="27" spans="1:23" ht="18">
      <c r="A27" s="15" t="s">
        <v>84</v>
      </c>
    </row>
    <row r="28" spans="1:23" ht="18">
      <c r="A28" s="15" t="s">
        <v>85</v>
      </c>
    </row>
    <row r="29" spans="1:23" ht="18">
      <c r="A29" s="15" t="s">
        <v>86</v>
      </c>
    </row>
    <row r="31" spans="1:23" ht="18">
      <c r="A31" s="15" t="s">
        <v>24</v>
      </c>
    </row>
  </sheetData>
  <mergeCells count="5">
    <mergeCell ref="G3:K3"/>
    <mergeCell ref="L3:P3"/>
    <mergeCell ref="Q3:U3"/>
    <mergeCell ref="V3:V4"/>
    <mergeCell ref="W3:W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8"/>
  <sheetViews>
    <sheetView tabSelected="1" topLeftCell="A4" zoomScale="75" zoomScaleNormal="75" zoomScalePageLayoutView="75" workbookViewId="0">
      <selection activeCell="S52" sqref="S52"/>
    </sheetView>
  </sheetViews>
  <sheetFormatPr baseColWidth="10" defaultColWidth="11" defaultRowHeight="25" x14ac:dyDescent="0"/>
  <cols>
    <col min="3" max="3" width="23.83203125" customWidth="1"/>
    <col min="4" max="5" width="11" style="3"/>
    <col min="6" max="6" width="12.6640625" style="3" customWidth="1"/>
    <col min="7" max="7" width="11" style="3"/>
    <col min="19" max="19" width="11" style="13"/>
  </cols>
  <sheetData>
    <row r="1" spans="2:19" ht="25" customHeight="1">
      <c r="B1" s="14" t="s">
        <v>26</v>
      </c>
    </row>
    <row r="2" spans="2:19" ht="25" customHeight="1">
      <c r="B2" s="12" t="s">
        <v>27</v>
      </c>
    </row>
    <row r="3" spans="2:19" ht="25" customHeight="1" thickBot="1">
      <c r="H3" s="108" t="s">
        <v>18</v>
      </c>
      <c r="I3" s="108"/>
      <c r="J3" s="108"/>
      <c r="K3" s="108"/>
      <c r="L3" s="108"/>
      <c r="M3" s="109" t="s">
        <v>19</v>
      </c>
      <c r="N3" s="109"/>
      <c r="O3" s="109"/>
      <c r="P3" s="109"/>
      <c r="Q3" s="109"/>
      <c r="R3" s="110" t="s">
        <v>20</v>
      </c>
      <c r="S3" s="112" t="s">
        <v>22</v>
      </c>
    </row>
    <row r="4" spans="2:19" ht="25" customHeight="1" thickBo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4" t="s">
        <v>12</v>
      </c>
      <c r="I4" s="4" t="s">
        <v>11</v>
      </c>
      <c r="J4" s="4" t="s">
        <v>10</v>
      </c>
      <c r="K4" s="4" t="s">
        <v>21</v>
      </c>
      <c r="L4" s="4" t="s">
        <v>20</v>
      </c>
      <c r="M4" s="4" t="s">
        <v>12</v>
      </c>
      <c r="N4" s="4" t="s">
        <v>11</v>
      </c>
      <c r="O4" s="4" t="s">
        <v>10</v>
      </c>
      <c r="P4" s="4" t="s">
        <v>21</v>
      </c>
      <c r="Q4" s="4" t="s">
        <v>20</v>
      </c>
      <c r="R4" s="111"/>
      <c r="S4" s="113"/>
    </row>
    <row r="5" spans="2:19" ht="25" customHeight="1" thickTop="1" thickBot="1">
      <c r="B5" s="27">
        <v>1</v>
      </c>
      <c r="C5" s="28" t="s">
        <v>40</v>
      </c>
      <c r="D5" s="29" t="s">
        <v>31</v>
      </c>
      <c r="E5" s="29">
        <v>6</v>
      </c>
      <c r="F5" s="30" t="s">
        <v>8</v>
      </c>
      <c r="G5" s="46" t="s">
        <v>7</v>
      </c>
      <c r="H5" s="44">
        <v>8.3000000000000007</v>
      </c>
      <c r="I5" s="44">
        <v>2.7</v>
      </c>
      <c r="J5" s="44">
        <v>2</v>
      </c>
      <c r="K5" s="44"/>
      <c r="L5" s="44">
        <f t="shared" ref="L5:L36" si="0">SUM(H5+I5+J5)-K5</f>
        <v>13</v>
      </c>
      <c r="M5" s="44">
        <v>8.15</v>
      </c>
      <c r="N5" s="44">
        <v>0.9</v>
      </c>
      <c r="O5" s="44">
        <v>2</v>
      </c>
      <c r="P5" s="44"/>
      <c r="Q5" s="44">
        <f t="shared" ref="Q5:Q36" si="1">SUM(M5+N5+O5)-P5</f>
        <v>11.05</v>
      </c>
      <c r="R5" s="44">
        <f>SUM(Q5,L5)</f>
        <v>24.05</v>
      </c>
      <c r="S5" s="45" t="s">
        <v>67</v>
      </c>
    </row>
    <row r="6" spans="2:19" ht="25" customHeight="1" thickTop="1" thickBot="1">
      <c r="B6" s="38">
        <v>2</v>
      </c>
      <c r="C6" s="39" t="s">
        <v>41</v>
      </c>
      <c r="D6" s="40" t="s">
        <v>31</v>
      </c>
      <c r="E6" s="40">
        <v>5</v>
      </c>
      <c r="F6" s="80" t="s">
        <v>13</v>
      </c>
      <c r="G6" s="43" t="s">
        <v>7</v>
      </c>
      <c r="H6" s="81">
        <v>8.1999999999999993</v>
      </c>
      <c r="I6" s="81">
        <v>1.2</v>
      </c>
      <c r="J6" s="81">
        <v>1.6</v>
      </c>
      <c r="K6" s="81"/>
      <c r="L6" s="81">
        <f t="shared" si="0"/>
        <v>10.999999999999998</v>
      </c>
      <c r="M6" s="81">
        <v>5.6</v>
      </c>
      <c r="N6" s="81">
        <v>0.5</v>
      </c>
      <c r="O6" s="81">
        <v>1.6</v>
      </c>
      <c r="P6" s="81"/>
      <c r="Q6" s="81">
        <f t="shared" si="1"/>
        <v>7.6999999999999993</v>
      </c>
      <c r="R6" s="82">
        <f t="shared" ref="R6:R20" si="2">SUM(Q6,L6)</f>
        <v>18.699999999999996</v>
      </c>
      <c r="S6" s="83" t="s">
        <v>67</v>
      </c>
    </row>
    <row r="7" spans="2:19" ht="25" customHeight="1" thickTop="1" thickBot="1">
      <c r="B7" s="27">
        <v>3</v>
      </c>
      <c r="C7" s="28" t="s">
        <v>42</v>
      </c>
      <c r="D7" s="29" t="s">
        <v>31</v>
      </c>
      <c r="E7" s="29">
        <v>5</v>
      </c>
      <c r="F7" s="30" t="s">
        <v>8</v>
      </c>
      <c r="G7" s="46" t="s">
        <v>7</v>
      </c>
      <c r="H7" s="62">
        <v>8.5500000000000007</v>
      </c>
      <c r="I7" s="62">
        <v>1.1000000000000001</v>
      </c>
      <c r="J7" s="62">
        <v>2</v>
      </c>
      <c r="K7" s="62"/>
      <c r="L7" s="62">
        <f t="shared" si="0"/>
        <v>11.65</v>
      </c>
      <c r="M7" s="62">
        <v>8</v>
      </c>
      <c r="N7" s="62">
        <v>0.5</v>
      </c>
      <c r="O7" s="62">
        <v>2</v>
      </c>
      <c r="P7" s="62"/>
      <c r="Q7" s="62">
        <f t="shared" si="1"/>
        <v>10.5</v>
      </c>
      <c r="R7" s="62">
        <f t="shared" si="2"/>
        <v>22.15</v>
      </c>
      <c r="S7" s="67" t="s">
        <v>69</v>
      </c>
    </row>
    <row r="8" spans="2:19" ht="25" customHeight="1" thickTop="1" thickBot="1">
      <c r="B8" s="31">
        <v>4</v>
      </c>
      <c r="C8" s="32" t="s">
        <v>43</v>
      </c>
      <c r="D8" s="33" t="s">
        <v>31</v>
      </c>
      <c r="E8" s="33">
        <v>5</v>
      </c>
      <c r="F8" s="34" t="s">
        <v>8</v>
      </c>
      <c r="G8" s="42" t="s">
        <v>7</v>
      </c>
      <c r="H8" s="44">
        <v>8.3000000000000007</v>
      </c>
      <c r="I8" s="44">
        <v>1.2</v>
      </c>
      <c r="J8" s="44">
        <v>2</v>
      </c>
      <c r="K8" s="44"/>
      <c r="L8" s="44">
        <f t="shared" si="0"/>
        <v>11.5</v>
      </c>
      <c r="M8" s="44">
        <v>8.4499999999999993</v>
      </c>
      <c r="N8" s="44">
        <v>0.5</v>
      </c>
      <c r="O8" s="44">
        <v>2</v>
      </c>
      <c r="P8" s="44"/>
      <c r="Q8" s="44">
        <f t="shared" si="1"/>
        <v>10.95</v>
      </c>
      <c r="R8" s="44">
        <f t="shared" si="2"/>
        <v>22.45</v>
      </c>
      <c r="S8" s="85" t="s">
        <v>68</v>
      </c>
    </row>
    <row r="9" spans="2:19" ht="25" customHeight="1" thickTop="1" thickBot="1">
      <c r="B9" s="31">
        <v>5</v>
      </c>
      <c r="C9" s="32" t="s">
        <v>45</v>
      </c>
      <c r="D9" s="33" t="s">
        <v>31</v>
      </c>
      <c r="E9" s="33">
        <v>5</v>
      </c>
      <c r="F9" s="34" t="s">
        <v>8</v>
      </c>
      <c r="G9" s="42" t="s">
        <v>7</v>
      </c>
      <c r="H9" s="66">
        <v>8.0500000000000007</v>
      </c>
      <c r="I9" s="66">
        <v>0.95</v>
      </c>
      <c r="J9" s="66">
        <v>1.8</v>
      </c>
      <c r="K9" s="66"/>
      <c r="L9" s="66">
        <f t="shared" si="0"/>
        <v>10.8</v>
      </c>
      <c r="M9" s="66">
        <v>7.55</v>
      </c>
      <c r="N9" s="66">
        <v>0.4</v>
      </c>
      <c r="O9" s="66">
        <v>2</v>
      </c>
      <c r="P9" s="66"/>
      <c r="Q9" s="66">
        <f t="shared" si="1"/>
        <v>9.9499999999999993</v>
      </c>
      <c r="R9" s="66">
        <f t="shared" si="2"/>
        <v>20.75</v>
      </c>
      <c r="S9" s="68" t="s">
        <v>70</v>
      </c>
    </row>
    <row r="10" spans="2:19" ht="25" customHeight="1" thickTop="1" thickBot="1">
      <c r="B10" s="27">
        <v>6</v>
      </c>
      <c r="C10" s="28" t="s">
        <v>17</v>
      </c>
      <c r="D10" s="29" t="s">
        <v>31</v>
      </c>
      <c r="E10" s="29">
        <v>4</v>
      </c>
      <c r="F10" s="30" t="s">
        <v>8</v>
      </c>
      <c r="G10" s="46" t="s">
        <v>9</v>
      </c>
      <c r="H10" s="70">
        <v>7.7</v>
      </c>
      <c r="I10" s="70">
        <v>1</v>
      </c>
      <c r="J10" s="70">
        <v>1.9</v>
      </c>
      <c r="K10" s="70"/>
      <c r="L10" s="70">
        <f t="shared" si="0"/>
        <v>10.6</v>
      </c>
      <c r="M10" s="70">
        <v>6.85</v>
      </c>
      <c r="N10" s="70">
        <v>1.1000000000000001</v>
      </c>
      <c r="O10" s="70">
        <v>2</v>
      </c>
      <c r="P10" s="70"/>
      <c r="Q10" s="70">
        <f t="shared" si="1"/>
        <v>9.9499999999999993</v>
      </c>
      <c r="R10" s="87">
        <f t="shared" si="2"/>
        <v>20.549999999999997</v>
      </c>
      <c r="S10" s="88"/>
    </row>
    <row r="11" spans="2:19" ht="25" customHeight="1" thickTop="1" thickBot="1">
      <c r="B11" s="31">
        <v>7</v>
      </c>
      <c r="C11" s="32" t="s">
        <v>44</v>
      </c>
      <c r="D11" s="33" t="s">
        <v>31</v>
      </c>
      <c r="E11" s="33">
        <v>4</v>
      </c>
      <c r="F11" s="34" t="s">
        <v>8</v>
      </c>
      <c r="G11" s="42" t="s">
        <v>9</v>
      </c>
      <c r="H11" s="47">
        <v>7.95</v>
      </c>
      <c r="I11" s="47">
        <v>1.7</v>
      </c>
      <c r="J11" s="47">
        <v>1.9</v>
      </c>
      <c r="K11" s="47"/>
      <c r="L11" s="47">
        <f t="shared" si="0"/>
        <v>11.55</v>
      </c>
      <c r="M11" s="47">
        <v>7.8</v>
      </c>
      <c r="N11" s="47">
        <v>1.2</v>
      </c>
      <c r="O11" s="47">
        <v>2</v>
      </c>
      <c r="P11" s="47"/>
      <c r="Q11" s="47">
        <f t="shared" si="1"/>
        <v>11</v>
      </c>
      <c r="R11" s="66">
        <f t="shared" si="2"/>
        <v>22.55</v>
      </c>
      <c r="S11" s="89"/>
    </row>
    <row r="12" spans="2:19" ht="25" customHeight="1" thickTop="1" thickBot="1">
      <c r="B12" s="31">
        <v>8</v>
      </c>
      <c r="C12" s="32" t="s">
        <v>46</v>
      </c>
      <c r="D12" s="33" t="s">
        <v>31</v>
      </c>
      <c r="E12" s="33">
        <v>4</v>
      </c>
      <c r="F12" s="34" t="s">
        <v>8</v>
      </c>
      <c r="G12" s="42" t="s">
        <v>9</v>
      </c>
      <c r="H12" s="47">
        <v>8.1999999999999993</v>
      </c>
      <c r="I12" s="47">
        <v>1.6</v>
      </c>
      <c r="J12" s="47">
        <v>2</v>
      </c>
      <c r="K12" s="47"/>
      <c r="L12" s="47">
        <f t="shared" si="0"/>
        <v>11.799999999999999</v>
      </c>
      <c r="M12" s="47">
        <v>7.7</v>
      </c>
      <c r="N12" s="47">
        <v>1.2</v>
      </c>
      <c r="O12" s="47">
        <v>2</v>
      </c>
      <c r="P12" s="47"/>
      <c r="Q12" s="47">
        <f t="shared" si="1"/>
        <v>10.9</v>
      </c>
      <c r="R12" s="66">
        <f t="shared" si="2"/>
        <v>22.7</v>
      </c>
      <c r="S12" s="90" t="s">
        <v>70</v>
      </c>
    </row>
    <row r="13" spans="2:19" ht="25" customHeight="1" thickTop="1" thickBot="1">
      <c r="B13" s="31">
        <v>9</v>
      </c>
      <c r="C13" s="32" t="s">
        <v>17</v>
      </c>
      <c r="D13" s="33" t="s">
        <v>31</v>
      </c>
      <c r="E13" s="33">
        <v>4</v>
      </c>
      <c r="F13" s="34" t="s">
        <v>8</v>
      </c>
      <c r="G13" s="42" t="s">
        <v>9</v>
      </c>
      <c r="H13" s="47">
        <v>8.6999999999999993</v>
      </c>
      <c r="I13" s="47">
        <v>1.75</v>
      </c>
      <c r="J13" s="47">
        <v>2</v>
      </c>
      <c r="K13" s="47"/>
      <c r="L13" s="47">
        <f t="shared" si="0"/>
        <v>12.45</v>
      </c>
      <c r="M13" s="47">
        <v>8.0500000000000007</v>
      </c>
      <c r="N13" s="47">
        <v>1.3</v>
      </c>
      <c r="O13" s="47">
        <v>2</v>
      </c>
      <c r="P13" s="47"/>
      <c r="Q13" s="47">
        <f t="shared" si="1"/>
        <v>11.350000000000001</v>
      </c>
      <c r="R13" s="66">
        <f t="shared" si="2"/>
        <v>23.8</v>
      </c>
      <c r="S13" s="90" t="s">
        <v>68</v>
      </c>
    </row>
    <row r="14" spans="2:19" ht="25" customHeight="1" thickTop="1" thickBot="1">
      <c r="B14" s="31">
        <v>10</v>
      </c>
      <c r="C14" s="32" t="s">
        <v>47</v>
      </c>
      <c r="D14" s="33" t="s">
        <v>31</v>
      </c>
      <c r="E14" s="33">
        <v>4</v>
      </c>
      <c r="F14" s="34" t="s">
        <v>8</v>
      </c>
      <c r="G14" s="42" t="s">
        <v>9</v>
      </c>
      <c r="H14" s="72">
        <v>8.3000000000000007</v>
      </c>
      <c r="I14" s="72">
        <v>1.7</v>
      </c>
      <c r="J14" s="72">
        <v>1.9</v>
      </c>
      <c r="K14" s="72"/>
      <c r="L14" s="72">
        <f t="shared" si="0"/>
        <v>11.9</v>
      </c>
      <c r="M14" s="72">
        <v>7.95</v>
      </c>
      <c r="N14" s="72">
        <v>1.3</v>
      </c>
      <c r="O14" s="72">
        <v>2</v>
      </c>
      <c r="P14" s="72"/>
      <c r="Q14" s="72">
        <f t="shared" si="1"/>
        <v>11.25</v>
      </c>
      <c r="R14" s="66">
        <f t="shared" si="2"/>
        <v>23.15</v>
      </c>
      <c r="S14" s="76" t="s">
        <v>69</v>
      </c>
    </row>
    <row r="15" spans="2:19" ht="25" customHeight="1" thickTop="1" thickBot="1">
      <c r="B15" s="31">
        <v>11</v>
      </c>
      <c r="C15" s="32" t="s">
        <v>48</v>
      </c>
      <c r="D15" s="33" t="s">
        <v>35</v>
      </c>
      <c r="E15" s="33">
        <v>5</v>
      </c>
      <c r="F15" s="34" t="s">
        <v>8</v>
      </c>
      <c r="G15" s="42" t="s">
        <v>10</v>
      </c>
      <c r="H15" s="54">
        <v>7.95</v>
      </c>
      <c r="I15" s="54">
        <v>1.05</v>
      </c>
      <c r="J15" s="54">
        <v>1.9</v>
      </c>
      <c r="K15" s="54"/>
      <c r="L15" s="54">
        <f t="shared" si="0"/>
        <v>10.9</v>
      </c>
      <c r="M15" s="54">
        <v>7.75</v>
      </c>
      <c r="N15" s="54">
        <v>0.7</v>
      </c>
      <c r="O15" s="54">
        <v>2</v>
      </c>
      <c r="P15" s="54"/>
      <c r="Q15" s="54">
        <f t="shared" si="1"/>
        <v>10.45</v>
      </c>
      <c r="R15" s="66">
        <f t="shared" si="2"/>
        <v>21.35</v>
      </c>
      <c r="S15" s="86" t="s">
        <v>67</v>
      </c>
    </row>
    <row r="16" spans="2:19" ht="25" customHeight="1" thickTop="1" thickBot="1">
      <c r="B16" s="31">
        <v>12</v>
      </c>
      <c r="C16" s="102">
        <v>1066</v>
      </c>
      <c r="D16" s="33" t="s">
        <v>33</v>
      </c>
      <c r="E16" s="33">
        <v>5</v>
      </c>
      <c r="F16" s="35" t="s">
        <v>6</v>
      </c>
      <c r="G16" s="42" t="s">
        <v>10</v>
      </c>
      <c r="H16" s="47">
        <v>7.85</v>
      </c>
      <c r="I16" s="47">
        <v>1.25</v>
      </c>
      <c r="J16" s="47">
        <v>1.4</v>
      </c>
      <c r="K16" s="47"/>
      <c r="L16" s="47">
        <f>SUM(H16+I16+J16)-K16</f>
        <v>10.5</v>
      </c>
      <c r="M16" s="47">
        <v>8.1</v>
      </c>
      <c r="N16" s="47">
        <v>1</v>
      </c>
      <c r="O16" s="47">
        <v>2</v>
      </c>
      <c r="P16" s="47"/>
      <c r="Q16" s="47">
        <f>SUM(M16+N16+O16)-P16</f>
        <v>11.1</v>
      </c>
      <c r="R16" s="66">
        <f t="shared" si="2"/>
        <v>21.6</v>
      </c>
      <c r="S16" s="48" t="s">
        <v>67</v>
      </c>
    </row>
    <row r="17" spans="2:19" ht="25" customHeight="1" thickTop="1" thickBot="1">
      <c r="B17" s="38">
        <v>13</v>
      </c>
      <c r="C17" s="39" t="s">
        <v>49</v>
      </c>
      <c r="D17" s="40" t="s">
        <v>33</v>
      </c>
      <c r="E17" s="40">
        <v>5</v>
      </c>
      <c r="F17" s="80" t="s">
        <v>8</v>
      </c>
      <c r="G17" s="43" t="s">
        <v>10</v>
      </c>
      <c r="H17" s="82">
        <v>7.7</v>
      </c>
      <c r="I17" s="82">
        <v>1.05</v>
      </c>
      <c r="J17" s="82">
        <v>1.9</v>
      </c>
      <c r="K17" s="82"/>
      <c r="L17" s="82">
        <f>SUM(H17+I17+J17)-K17</f>
        <v>10.65</v>
      </c>
      <c r="M17" s="82">
        <v>6.95</v>
      </c>
      <c r="N17" s="82">
        <v>0.8</v>
      </c>
      <c r="O17" s="82">
        <v>2</v>
      </c>
      <c r="P17" s="82"/>
      <c r="Q17" s="82">
        <f>SUM(M17+N17+O17)-P17</f>
        <v>9.75</v>
      </c>
      <c r="R17" s="82">
        <f t="shared" si="2"/>
        <v>20.399999999999999</v>
      </c>
      <c r="S17" s="99" t="s">
        <v>67</v>
      </c>
    </row>
    <row r="18" spans="2:19" ht="25" customHeight="1" thickTop="1" thickBot="1">
      <c r="B18" s="27">
        <v>14</v>
      </c>
      <c r="C18" s="100" t="s">
        <v>30</v>
      </c>
      <c r="D18" s="29" t="s">
        <v>35</v>
      </c>
      <c r="E18" s="29">
        <v>4</v>
      </c>
      <c r="F18" s="101" t="s">
        <v>13</v>
      </c>
      <c r="G18" s="46" t="s">
        <v>10</v>
      </c>
      <c r="H18" s="70">
        <v>7.9</v>
      </c>
      <c r="I18" s="70">
        <v>1.1000000000000001</v>
      </c>
      <c r="J18" s="70">
        <v>1.7</v>
      </c>
      <c r="K18" s="70"/>
      <c r="L18" s="70">
        <f t="shared" si="0"/>
        <v>10.7</v>
      </c>
      <c r="M18" s="70">
        <v>8.15</v>
      </c>
      <c r="N18" s="70">
        <v>1.1000000000000001</v>
      </c>
      <c r="O18" s="70">
        <v>2</v>
      </c>
      <c r="P18" s="70"/>
      <c r="Q18" s="70">
        <f t="shared" si="1"/>
        <v>11.25</v>
      </c>
      <c r="R18" s="87">
        <f t="shared" si="2"/>
        <v>21.95</v>
      </c>
      <c r="S18" s="77" t="s">
        <v>69</v>
      </c>
    </row>
    <row r="19" spans="2:19" ht="25" customHeight="1" thickTop="1" thickBot="1">
      <c r="B19" s="31">
        <v>15</v>
      </c>
      <c r="C19" s="32" t="s">
        <v>50</v>
      </c>
      <c r="D19" s="33" t="s">
        <v>35</v>
      </c>
      <c r="E19" s="33">
        <v>4</v>
      </c>
      <c r="F19" s="37" t="s">
        <v>13</v>
      </c>
      <c r="G19" s="42" t="s">
        <v>10</v>
      </c>
      <c r="H19" s="47">
        <v>7.25</v>
      </c>
      <c r="I19" s="47">
        <v>1.5</v>
      </c>
      <c r="J19" s="47">
        <v>1.8</v>
      </c>
      <c r="K19" s="47"/>
      <c r="L19" s="47">
        <f t="shared" si="0"/>
        <v>10.55</v>
      </c>
      <c r="M19" s="47">
        <v>7.2</v>
      </c>
      <c r="N19" s="47">
        <v>1.1000000000000001</v>
      </c>
      <c r="O19" s="47">
        <v>2</v>
      </c>
      <c r="P19" s="47"/>
      <c r="Q19" s="47">
        <f t="shared" si="1"/>
        <v>10.3</v>
      </c>
      <c r="R19" s="66">
        <f t="shared" si="2"/>
        <v>20.85</v>
      </c>
      <c r="S19" s="90" t="s">
        <v>70</v>
      </c>
    </row>
    <row r="20" spans="2:19" ht="25" customHeight="1" thickTop="1" thickBot="1">
      <c r="B20" s="31">
        <v>16</v>
      </c>
      <c r="C20" s="36" t="s">
        <v>30</v>
      </c>
      <c r="D20" s="33" t="s">
        <v>35</v>
      </c>
      <c r="E20" s="33">
        <v>4</v>
      </c>
      <c r="F20" s="37" t="s">
        <v>13</v>
      </c>
      <c r="G20" s="42" t="s">
        <v>10</v>
      </c>
      <c r="H20" s="72">
        <v>8.1</v>
      </c>
      <c r="I20" s="72">
        <v>1.25</v>
      </c>
      <c r="J20" s="72">
        <v>1.8</v>
      </c>
      <c r="K20" s="72"/>
      <c r="L20" s="72">
        <f t="shared" si="0"/>
        <v>11.15</v>
      </c>
      <c r="M20" s="72">
        <v>8.25</v>
      </c>
      <c r="N20" s="72">
        <v>1</v>
      </c>
      <c r="O20" s="72">
        <v>2</v>
      </c>
      <c r="P20" s="72"/>
      <c r="Q20" s="72">
        <f t="shared" si="1"/>
        <v>11.25</v>
      </c>
      <c r="R20" s="66">
        <f t="shared" si="2"/>
        <v>22.4</v>
      </c>
      <c r="S20" s="76" t="s">
        <v>68</v>
      </c>
    </row>
    <row r="21" spans="2:19" ht="25" customHeight="1" thickTop="1" thickBot="1">
      <c r="B21" s="27">
        <v>17</v>
      </c>
      <c r="C21" s="28" t="s">
        <v>51</v>
      </c>
      <c r="D21" s="29" t="s">
        <v>35</v>
      </c>
      <c r="E21" s="29">
        <v>4</v>
      </c>
      <c r="F21" s="30" t="s">
        <v>8</v>
      </c>
      <c r="G21" s="46" t="s">
        <v>11</v>
      </c>
      <c r="H21" s="62">
        <v>8.25</v>
      </c>
      <c r="I21" s="62">
        <v>1.6</v>
      </c>
      <c r="J21" s="62">
        <v>1.7</v>
      </c>
      <c r="K21" s="62"/>
      <c r="L21" s="62">
        <f t="shared" si="0"/>
        <v>11.549999999999999</v>
      </c>
      <c r="M21" s="62">
        <v>7.8</v>
      </c>
      <c r="N21" s="62">
        <v>1.1000000000000001</v>
      </c>
      <c r="O21" s="62">
        <v>1.9</v>
      </c>
      <c r="P21" s="62"/>
      <c r="Q21" s="62">
        <f t="shared" si="1"/>
        <v>10.8</v>
      </c>
      <c r="R21" s="62">
        <f>SUM(L21,Q21)</f>
        <v>22.35</v>
      </c>
      <c r="S21" s="91" t="s">
        <v>70</v>
      </c>
    </row>
    <row r="22" spans="2:19" ht="25" customHeight="1" thickTop="1" thickBot="1">
      <c r="B22" s="31">
        <v>18</v>
      </c>
      <c r="C22" s="36" t="s">
        <v>30</v>
      </c>
      <c r="D22" s="33" t="s">
        <v>35</v>
      </c>
      <c r="E22" s="33">
        <v>4</v>
      </c>
      <c r="F22" s="34" t="s">
        <v>8</v>
      </c>
      <c r="G22" s="42" t="s">
        <v>11</v>
      </c>
      <c r="H22" s="44">
        <v>7.9</v>
      </c>
      <c r="I22" s="44">
        <v>1.5</v>
      </c>
      <c r="J22" s="44">
        <v>1.9</v>
      </c>
      <c r="K22" s="44"/>
      <c r="L22" s="44">
        <f t="shared" si="0"/>
        <v>11.3</v>
      </c>
      <c r="M22" s="44">
        <v>7.9</v>
      </c>
      <c r="N22" s="44">
        <v>1.1000000000000001</v>
      </c>
      <c r="O22" s="44">
        <v>2</v>
      </c>
      <c r="P22" s="44"/>
      <c r="Q22" s="44">
        <f t="shared" si="1"/>
        <v>11</v>
      </c>
      <c r="R22" s="44">
        <f t="shared" ref="R22:R38" si="3">SUM(L22,Q22)</f>
        <v>22.3</v>
      </c>
      <c r="S22" s="85"/>
    </row>
    <row r="23" spans="2:19" ht="25" customHeight="1" thickTop="1" thickBot="1">
      <c r="B23" s="31">
        <v>19</v>
      </c>
      <c r="C23" s="32" t="s">
        <v>52</v>
      </c>
      <c r="D23" s="33" t="s">
        <v>35</v>
      </c>
      <c r="E23" s="33">
        <v>4</v>
      </c>
      <c r="F23" s="34" t="s">
        <v>8</v>
      </c>
      <c r="G23" s="42" t="s">
        <v>11</v>
      </c>
      <c r="H23" s="44">
        <v>8.1999999999999993</v>
      </c>
      <c r="I23" s="44">
        <v>1.5</v>
      </c>
      <c r="J23" s="44">
        <v>1.9</v>
      </c>
      <c r="K23" s="44"/>
      <c r="L23" s="44">
        <f t="shared" si="0"/>
        <v>11.6</v>
      </c>
      <c r="M23" s="44">
        <v>7.9</v>
      </c>
      <c r="N23" s="44">
        <v>1.2</v>
      </c>
      <c r="O23" s="44">
        <v>2</v>
      </c>
      <c r="P23" s="44"/>
      <c r="Q23" s="44">
        <f t="shared" si="1"/>
        <v>11.1</v>
      </c>
      <c r="R23" s="44">
        <f t="shared" si="3"/>
        <v>22.7</v>
      </c>
      <c r="S23" s="92" t="s">
        <v>69</v>
      </c>
    </row>
    <row r="24" spans="2:19" ht="25" customHeight="1" thickTop="1" thickBot="1">
      <c r="B24" s="31">
        <v>20</v>
      </c>
      <c r="C24" s="32" t="s">
        <v>53</v>
      </c>
      <c r="D24" s="33" t="s">
        <v>35</v>
      </c>
      <c r="E24" s="33">
        <v>4</v>
      </c>
      <c r="F24" s="34" t="s">
        <v>8</v>
      </c>
      <c r="G24" s="42" t="s">
        <v>11</v>
      </c>
      <c r="H24" s="44">
        <v>7.95</v>
      </c>
      <c r="I24" s="44">
        <v>1.65</v>
      </c>
      <c r="J24" s="44">
        <v>1.9</v>
      </c>
      <c r="K24" s="44"/>
      <c r="L24" s="44">
        <f t="shared" si="0"/>
        <v>11.5</v>
      </c>
      <c r="M24" s="44">
        <v>6.95</v>
      </c>
      <c r="N24" s="44">
        <v>1.4</v>
      </c>
      <c r="O24" s="44">
        <v>1.9</v>
      </c>
      <c r="P24" s="44"/>
      <c r="Q24" s="44">
        <f t="shared" si="1"/>
        <v>10.25</v>
      </c>
      <c r="R24" s="44">
        <f t="shared" si="3"/>
        <v>21.75</v>
      </c>
      <c r="S24" s="85"/>
    </row>
    <row r="25" spans="2:19" ht="25" customHeight="1" thickTop="1" thickBot="1">
      <c r="B25" s="31">
        <v>21</v>
      </c>
      <c r="C25" s="32" t="s">
        <v>17</v>
      </c>
      <c r="D25" s="33" t="s">
        <v>35</v>
      </c>
      <c r="E25" s="33">
        <v>4</v>
      </c>
      <c r="F25" s="34" t="s">
        <v>8</v>
      </c>
      <c r="G25" s="42" t="s">
        <v>11</v>
      </c>
      <c r="H25" s="44">
        <v>8.65</v>
      </c>
      <c r="I25" s="44">
        <v>1.35</v>
      </c>
      <c r="J25" s="44">
        <v>2</v>
      </c>
      <c r="K25" s="44"/>
      <c r="L25" s="44">
        <f t="shared" si="0"/>
        <v>12</v>
      </c>
      <c r="M25" s="44">
        <v>7.75</v>
      </c>
      <c r="N25" s="44">
        <v>1.1000000000000001</v>
      </c>
      <c r="O25" s="44">
        <v>1.9</v>
      </c>
      <c r="P25" s="44"/>
      <c r="Q25" s="44">
        <f t="shared" si="1"/>
        <v>10.75</v>
      </c>
      <c r="R25" s="44">
        <f t="shared" si="3"/>
        <v>22.75</v>
      </c>
      <c r="S25" s="92" t="s">
        <v>68</v>
      </c>
    </row>
    <row r="26" spans="2:19" ht="25" customHeight="1" thickTop="1" thickBot="1">
      <c r="B26" s="38">
        <v>22</v>
      </c>
      <c r="C26" s="39" t="s">
        <v>54</v>
      </c>
      <c r="D26" s="40" t="s">
        <v>35</v>
      </c>
      <c r="E26" s="40">
        <v>4</v>
      </c>
      <c r="F26" s="80" t="s">
        <v>8</v>
      </c>
      <c r="G26" s="43" t="s">
        <v>11</v>
      </c>
      <c r="H26" s="82">
        <v>8.1999999999999993</v>
      </c>
      <c r="I26" s="82">
        <v>1.3</v>
      </c>
      <c r="J26" s="82">
        <v>1.9</v>
      </c>
      <c r="K26" s="82"/>
      <c r="L26" s="82">
        <f t="shared" si="0"/>
        <v>11.4</v>
      </c>
      <c r="M26" s="82">
        <v>7.2</v>
      </c>
      <c r="N26" s="82">
        <v>1</v>
      </c>
      <c r="O26" s="82">
        <v>1.9</v>
      </c>
      <c r="P26" s="82"/>
      <c r="Q26" s="82">
        <f t="shared" si="1"/>
        <v>10.1</v>
      </c>
      <c r="R26" s="82">
        <f t="shared" si="3"/>
        <v>21.5</v>
      </c>
      <c r="S26" s="93"/>
    </row>
    <row r="27" spans="2:19" ht="25" customHeight="1" thickTop="1" thickBot="1">
      <c r="B27" s="27">
        <v>23</v>
      </c>
      <c r="C27" s="28" t="s">
        <v>55</v>
      </c>
      <c r="D27" s="29" t="s">
        <v>33</v>
      </c>
      <c r="E27" s="29">
        <v>4</v>
      </c>
      <c r="F27" s="30" t="s">
        <v>8</v>
      </c>
      <c r="G27" s="46" t="s">
        <v>11</v>
      </c>
      <c r="H27" s="94">
        <v>8</v>
      </c>
      <c r="I27" s="94">
        <v>1.8</v>
      </c>
      <c r="J27" s="94">
        <v>1.7</v>
      </c>
      <c r="K27" s="94"/>
      <c r="L27" s="94">
        <f t="shared" si="0"/>
        <v>11.5</v>
      </c>
      <c r="M27" s="94">
        <v>7.5</v>
      </c>
      <c r="N27" s="94">
        <v>1.3</v>
      </c>
      <c r="O27" s="94">
        <v>2</v>
      </c>
      <c r="P27" s="94"/>
      <c r="Q27" s="94">
        <f t="shared" si="1"/>
        <v>10.8</v>
      </c>
      <c r="R27" s="87">
        <f t="shared" si="3"/>
        <v>22.3</v>
      </c>
      <c r="S27" s="95" t="s">
        <v>67</v>
      </c>
    </row>
    <row r="28" spans="2:19" ht="25" customHeight="1" thickTop="1" thickBot="1">
      <c r="B28" s="27">
        <v>24</v>
      </c>
      <c r="C28" s="98">
        <v>1066</v>
      </c>
      <c r="D28" s="29" t="s">
        <v>33</v>
      </c>
      <c r="E28" s="29">
        <v>4</v>
      </c>
      <c r="F28" s="96" t="s">
        <v>6</v>
      </c>
      <c r="G28" s="46" t="s">
        <v>11</v>
      </c>
      <c r="H28" s="87">
        <v>8.3000000000000007</v>
      </c>
      <c r="I28" s="87">
        <v>1.6</v>
      </c>
      <c r="J28" s="87">
        <v>1.7</v>
      </c>
      <c r="K28" s="87"/>
      <c r="L28" s="87">
        <f t="shared" si="0"/>
        <v>11.6</v>
      </c>
      <c r="M28" s="87">
        <v>8.15</v>
      </c>
      <c r="N28" s="87">
        <v>1.2</v>
      </c>
      <c r="O28" s="87">
        <v>2</v>
      </c>
      <c r="P28" s="87"/>
      <c r="Q28" s="87">
        <f t="shared" si="1"/>
        <v>11.35</v>
      </c>
      <c r="R28" s="87">
        <f t="shared" si="3"/>
        <v>22.95</v>
      </c>
      <c r="S28" s="97" t="s">
        <v>67</v>
      </c>
    </row>
    <row r="29" spans="2:19" ht="25" customHeight="1" thickTop="1" thickBot="1">
      <c r="B29" s="27">
        <v>25</v>
      </c>
      <c r="C29" s="28" t="s">
        <v>56</v>
      </c>
      <c r="D29" s="29" t="s">
        <v>35</v>
      </c>
      <c r="E29" s="29">
        <v>3</v>
      </c>
      <c r="F29" s="30" t="s">
        <v>8</v>
      </c>
      <c r="G29" s="46" t="s">
        <v>12</v>
      </c>
      <c r="H29" s="70">
        <v>7.85</v>
      </c>
      <c r="I29" s="70">
        <v>2.9</v>
      </c>
      <c r="J29" s="70">
        <v>2</v>
      </c>
      <c r="K29" s="70"/>
      <c r="L29" s="70">
        <f t="shared" si="0"/>
        <v>12.75</v>
      </c>
      <c r="M29" s="70">
        <v>7.95</v>
      </c>
      <c r="N29" s="70">
        <v>2.4</v>
      </c>
      <c r="O29" s="70">
        <v>1.9</v>
      </c>
      <c r="P29" s="70"/>
      <c r="Q29" s="70">
        <f t="shared" si="1"/>
        <v>12.25</v>
      </c>
      <c r="R29" s="87">
        <f t="shared" si="3"/>
        <v>25</v>
      </c>
      <c r="S29" s="104" t="s">
        <v>68</v>
      </c>
    </row>
    <row r="30" spans="2:19" ht="25" customHeight="1" thickTop="1" thickBot="1">
      <c r="B30" s="31">
        <v>26</v>
      </c>
      <c r="C30" s="32" t="s">
        <v>57</v>
      </c>
      <c r="D30" s="33" t="s">
        <v>35</v>
      </c>
      <c r="E30" s="33">
        <v>3</v>
      </c>
      <c r="F30" s="34" t="s">
        <v>8</v>
      </c>
      <c r="G30" s="42" t="s">
        <v>12</v>
      </c>
      <c r="H30" s="47">
        <v>7.35</v>
      </c>
      <c r="I30" s="47">
        <v>1.55</v>
      </c>
      <c r="J30" s="47">
        <v>1.7</v>
      </c>
      <c r="K30" s="47"/>
      <c r="L30" s="47">
        <f t="shared" si="0"/>
        <v>10.6</v>
      </c>
      <c r="M30" s="47">
        <v>7.55</v>
      </c>
      <c r="N30" s="47">
        <v>1.3</v>
      </c>
      <c r="O30" s="47">
        <v>2</v>
      </c>
      <c r="P30" s="47"/>
      <c r="Q30" s="47">
        <f t="shared" si="1"/>
        <v>10.85</v>
      </c>
      <c r="R30" s="87">
        <f t="shared" si="3"/>
        <v>21.45</v>
      </c>
      <c r="S30" s="97"/>
    </row>
    <row r="31" spans="2:19" ht="25" customHeight="1" thickTop="1" thickBot="1">
      <c r="B31" s="31">
        <v>27</v>
      </c>
      <c r="C31" s="32" t="s">
        <v>58</v>
      </c>
      <c r="D31" s="33" t="s">
        <v>35</v>
      </c>
      <c r="E31" s="33">
        <v>3</v>
      </c>
      <c r="F31" s="34" t="s">
        <v>8</v>
      </c>
      <c r="G31" s="42" t="s">
        <v>12</v>
      </c>
      <c r="H31" s="47">
        <v>7.85</v>
      </c>
      <c r="I31" s="47">
        <v>2.5</v>
      </c>
      <c r="J31" s="47">
        <v>1.8</v>
      </c>
      <c r="K31" s="47"/>
      <c r="L31" s="47">
        <f t="shared" si="0"/>
        <v>12.15</v>
      </c>
      <c r="M31" s="47">
        <v>7.5</v>
      </c>
      <c r="N31" s="47">
        <v>1.7</v>
      </c>
      <c r="O31" s="47">
        <v>2</v>
      </c>
      <c r="P31" s="47"/>
      <c r="Q31" s="47">
        <f t="shared" si="1"/>
        <v>11.2</v>
      </c>
      <c r="R31" s="87">
        <f t="shared" si="3"/>
        <v>23.35</v>
      </c>
      <c r="S31" s="97"/>
    </row>
    <row r="32" spans="2:19" ht="25" customHeight="1" thickTop="1" thickBot="1">
      <c r="B32" s="31">
        <v>28</v>
      </c>
      <c r="C32" s="32" t="s">
        <v>59</v>
      </c>
      <c r="D32" s="33" t="s">
        <v>35</v>
      </c>
      <c r="E32" s="33">
        <v>3</v>
      </c>
      <c r="F32" s="34" t="s">
        <v>8</v>
      </c>
      <c r="G32" s="42" t="s">
        <v>12</v>
      </c>
      <c r="H32" s="47">
        <v>7.95</v>
      </c>
      <c r="I32" s="47">
        <v>2.2999999999999998</v>
      </c>
      <c r="J32" s="47">
        <v>2</v>
      </c>
      <c r="K32" s="47"/>
      <c r="L32" s="47">
        <f t="shared" si="0"/>
        <v>12.25</v>
      </c>
      <c r="M32" s="47">
        <v>7.6</v>
      </c>
      <c r="N32" s="47">
        <v>1.7</v>
      </c>
      <c r="O32" s="47">
        <v>2</v>
      </c>
      <c r="P32" s="47"/>
      <c r="Q32" s="47">
        <f t="shared" si="1"/>
        <v>11.299999999999999</v>
      </c>
      <c r="R32" s="87">
        <f t="shared" si="3"/>
        <v>23.549999999999997</v>
      </c>
      <c r="S32" s="104"/>
    </row>
    <row r="33" spans="2:19" ht="25" customHeight="1" thickTop="1" thickBot="1">
      <c r="B33" s="31">
        <v>29</v>
      </c>
      <c r="C33" s="32" t="s">
        <v>60</v>
      </c>
      <c r="D33" s="33" t="s">
        <v>35</v>
      </c>
      <c r="E33" s="33">
        <v>3</v>
      </c>
      <c r="F33" s="34" t="s">
        <v>8</v>
      </c>
      <c r="G33" s="42" t="s">
        <v>12</v>
      </c>
      <c r="H33" s="47">
        <v>7.95</v>
      </c>
      <c r="I33" s="47">
        <v>1.9</v>
      </c>
      <c r="J33" s="47">
        <v>1.9</v>
      </c>
      <c r="K33" s="47"/>
      <c r="L33" s="47">
        <f t="shared" si="0"/>
        <v>11.75</v>
      </c>
      <c r="M33" s="47">
        <v>7.95</v>
      </c>
      <c r="N33" s="47">
        <v>1.4</v>
      </c>
      <c r="O33" s="47">
        <v>2</v>
      </c>
      <c r="P33" s="47"/>
      <c r="Q33" s="47">
        <f t="shared" si="1"/>
        <v>11.35</v>
      </c>
      <c r="R33" s="87">
        <f t="shared" si="3"/>
        <v>23.1</v>
      </c>
      <c r="S33" s="97"/>
    </row>
    <row r="34" spans="2:19" ht="25" customHeight="1" thickTop="1" thickBot="1">
      <c r="B34" s="31">
        <v>30</v>
      </c>
      <c r="C34" s="32" t="s">
        <v>61</v>
      </c>
      <c r="D34" s="33" t="s">
        <v>35</v>
      </c>
      <c r="E34" s="33">
        <v>3</v>
      </c>
      <c r="F34" s="34" t="s">
        <v>8</v>
      </c>
      <c r="G34" s="42" t="s">
        <v>14</v>
      </c>
      <c r="H34" s="47">
        <v>8.4</v>
      </c>
      <c r="I34" s="47">
        <v>2.2999999999999998</v>
      </c>
      <c r="J34" s="47">
        <v>2</v>
      </c>
      <c r="K34" s="47"/>
      <c r="L34" s="47">
        <f t="shared" si="0"/>
        <v>12.7</v>
      </c>
      <c r="M34" s="47">
        <v>7.4</v>
      </c>
      <c r="N34" s="47">
        <v>1.7</v>
      </c>
      <c r="O34" s="47">
        <v>2</v>
      </c>
      <c r="P34" s="47"/>
      <c r="Q34" s="47">
        <f t="shared" si="1"/>
        <v>11.1</v>
      </c>
      <c r="R34" s="87">
        <f t="shared" si="3"/>
        <v>23.799999999999997</v>
      </c>
      <c r="S34" s="104" t="s">
        <v>70</v>
      </c>
    </row>
    <row r="35" spans="2:19" ht="25" customHeight="1" thickTop="1" thickBot="1">
      <c r="B35" s="31">
        <v>31</v>
      </c>
      <c r="C35" s="103" t="s">
        <v>72</v>
      </c>
      <c r="D35" s="33" t="s">
        <v>35</v>
      </c>
      <c r="E35" s="33">
        <v>3</v>
      </c>
      <c r="F35" s="34" t="s">
        <v>8</v>
      </c>
      <c r="G35" s="42" t="s">
        <v>14</v>
      </c>
      <c r="H35" s="47">
        <v>8.25</v>
      </c>
      <c r="I35" s="47">
        <v>2.6</v>
      </c>
      <c r="J35" s="47">
        <v>2</v>
      </c>
      <c r="K35" s="47"/>
      <c r="L35" s="47">
        <f t="shared" si="0"/>
        <v>12.85</v>
      </c>
      <c r="M35" s="47">
        <v>8.0500000000000007</v>
      </c>
      <c r="N35" s="47">
        <v>1.9</v>
      </c>
      <c r="O35" s="47">
        <v>2</v>
      </c>
      <c r="P35" s="47"/>
      <c r="Q35" s="47">
        <f t="shared" si="1"/>
        <v>11.950000000000001</v>
      </c>
      <c r="R35" s="87">
        <f t="shared" si="3"/>
        <v>24.8</v>
      </c>
      <c r="S35" s="104" t="s">
        <v>69</v>
      </c>
    </row>
    <row r="36" spans="2:19" ht="25" customHeight="1" thickTop="1" thickBot="1">
      <c r="B36" s="31">
        <v>32</v>
      </c>
      <c r="C36" s="32" t="s">
        <v>62</v>
      </c>
      <c r="D36" s="33" t="s">
        <v>35</v>
      </c>
      <c r="E36" s="33">
        <v>3</v>
      </c>
      <c r="F36" s="34" t="s">
        <v>8</v>
      </c>
      <c r="G36" s="42" t="s">
        <v>14</v>
      </c>
      <c r="H36" s="47">
        <v>7.9</v>
      </c>
      <c r="I36" s="47">
        <v>1.8</v>
      </c>
      <c r="J36" s="47">
        <v>2</v>
      </c>
      <c r="K36" s="47"/>
      <c r="L36" s="47">
        <f t="shared" si="0"/>
        <v>11.700000000000001</v>
      </c>
      <c r="M36" s="47">
        <v>7.25</v>
      </c>
      <c r="N36" s="47">
        <v>1.2</v>
      </c>
      <c r="O36" s="47">
        <v>1.9</v>
      </c>
      <c r="P36" s="47"/>
      <c r="Q36" s="47">
        <f t="shared" si="1"/>
        <v>10.35</v>
      </c>
      <c r="R36" s="87">
        <f t="shared" si="3"/>
        <v>22.05</v>
      </c>
      <c r="S36" s="97"/>
    </row>
    <row r="37" spans="2:19" ht="25" customHeight="1" thickTop="1" thickBot="1">
      <c r="B37" s="31">
        <v>33</v>
      </c>
      <c r="C37" s="103" t="s">
        <v>73</v>
      </c>
      <c r="D37" s="33" t="s">
        <v>35</v>
      </c>
      <c r="E37" s="33">
        <v>3</v>
      </c>
      <c r="F37" s="34" t="s">
        <v>8</v>
      </c>
      <c r="G37" s="42" t="s">
        <v>14</v>
      </c>
      <c r="H37" s="47">
        <v>8.1999999999999993</v>
      </c>
      <c r="I37" s="47">
        <v>1.5</v>
      </c>
      <c r="J37" s="47">
        <v>2</v>
      </c>
      <c r="K37" s="47"/>
      <c r="L37" s="47">
        <f t="shared" ref="L37:L55" si="4">SUM(H37+I37+J37)-K37</f>
        <v>11.7</v>
      </c>
      <c r="M37" s="47">
        <v>7.85</v>
      </c>
      <c r="N37" s="47">
        <v>1.4</v>
      </c>
      <c r="O37" s="47">
        <v>2</v>
      </c>
      <c r="P37" s="47"/>
      <c r="Q37" s="47">
        <f t="shared" ref="Q37:Q55" si="5">SUM(M37+N37+O37)-P37</f>
        <v>11.25</v>
      </c>
      <c r="R37" s="87">
        <f t="shared" si="3"/>
        <v>22.95</v>
      </c>
      <c r="S37" s="97"/>
    </row>
    <row r="38" spans="2:19" ht="25" customHeight="1" thickTop="1" thickBot="1">
      <c r="B38" s="38">
        <v>34</v>
      </c>
      <c r="C38" s="39" t="s">
        <v>62</v>
      </c>
      <c r="D38" s="40" t="s">
        <v>35</v>
      </c>
      <c r="E38" s="40">
        <v>3</v>
      </c>
      <c r="F38" s="80" t="s">
        <v>8</v>
      </c>
      <c r="G38" s="43" t="s">
        <v>14</v>
      </c>
      <c r="H38" s="81">
        <v>7.5</v>
      </c>
      <c r="I38" s="81">
        <v>2</v>
      </c>
      <c r="J38" s="81">
        <v>1.8</v>
      </c>
      <c r="K38" s="81"/>
      <c r="L38" s="81">
        <f t="shared" si="4"/>
        <v>11.3</v>
      </c>
      <c r="M38" s="81">
        <v>6.95</v>
      </c>
      <c r="N38" s="81">
        <v>1.6</v>
      </c>
      <c r="O38" s="81">
        <v>2</v>
      </c>
      <c r="P38" s="81"/>
      <c r="Q38" s="81">
        <f t="shared" si="5"/>
        <v>10.55</v>
      </c>
      <c r="R38" s="87">
        <f t="shared" si="3"/>
        <v>21.85</v>
      </c>
      <c r="S38" s="97"/>
    </row>
    <row r="39" spans="2:19" ht="25" customHeight="1" thickTop="1" thickBot="1">
      <c r="B39" s="27">
        <v>35</v>
      </c>
      <c r="C39" s="28" t="s">
        <v>63</v>
      </c>
      <c r="D39" s="29" t="s">
        <v>35</v>
      </c>
      <c r="E39" s="29">
        <v>3</v>
      </c>
      <c r="F39" s="101" t="s">
        <v>13</v>
      </c>
      <c r="G39" s="46" t="s">
        <v>14</v>
      </c>
      <c r="H39" s="62">
        <v>7.85</v>
      </c>
      <c r="I39" s="62">
        <v>2.4</v>
      </c>
      <c r="J39" s="62">
        <v>2</v>
      </c>
      <c r="K39" s="62"/>
      <c r="L39" s="62">
        <f t="shared" si="4"/>
        <v>12.25</v>
      </c>
      <c r="M39" s="62">
        <v>7.55</v>
      </c>
      <c r="N39" s="62">
        <v>1.9</v>
      </c>
      <c r="O39" s="62">
        <v>2</v>
      </c>
      <c r="P39" s="62"/>
      <c r="Q39" s="62">
        <f t="shared" si="5"/>
        <v>11.45</v>
      </c>
      <c r="R39" s="62">
        <f>SUM(L39,Q39)</f>
        <v>23.7</v>
      </c>
      <c r="S39" s="91" t="s">
        <v>68</v>
      </c>
    </row>
    <row r="40" spans="2:19" ht="25" customHeight="1" thickTop="1" thickBot="1">
      <c r="B40" s="38">
        <v>36</v>
      </c>
      <c r="C40" s="39" t="s">
        <v>64</v>
      </c>
      <c r="D40" s="40" t="s">
        <v>35</v>
      </c>
      <c r="E40" s="40">
        <v>3</v>
      </c>
      <c r="F40" s="41" t="s">
        <v>13</v>
      </c>
      <c r="G40" s="43" t="s">
        <v>14</v>
      </c>
      <c r="H40" s="82">
        <v>7.5</v>
      </c>
      <c r="I40" s="82">
        <v>1.8</v>
      </c>
      <c r="J40" s="82">
        <v>1.6</v>
      </c>
      <c r="K40" s="82"/>
      <c r="L40" s="82">
        <f t="shared" si="4"/>
        <v>10.9</v>
      </c>
      <c r="M40" s="82">
        <v>7.6</v>
      </c>
      <c r="N40" s="82">
        <v>1.3</v>
      </c>
      <c r="O40" s="82">
        <v>2</v>
      </c>
      <c r="P40" s="82"/>
      <c r="Q40" s="82">
        <f t="shared" si="5"/>
        <v>10.9</v>
      </c>
      <c r="R40" s="105">
        <f>SUM(L40,Q40)</f>
        <v>21.8</v>
      </c>
      <c r="S40" s="106" t="s">
        <v>69</v>
      </c>
    </row>
    <row r="41" spans="2:19" ht="25" customHeight="1" thickTop="1" thickBot="1">
      <c r="B41" s="27">
        <v>38</v>
      </c>
      <c r="C41" s="28" t="s">
        <v>62</v>
      </c>
      <c r="D41" s="29" t="s">
        <v>33</v>
      </c>
      <c r="E41" s="29" t="s">
        <v>37</v>
      </c>
      <c r="F41" s="30" t="s">
        <v>8</v>
      </c>
      <c r="G41" s="46" t="s">
        <v>15</v>
      </c>
      <c r="H41" s="94">
        <v>8.0500000000000007</v>
      </c>
      <c r="I41" s="94">
        <v>2.1</v>
      </c>
      <c r="J41" s="94">
        <v>1.8</v>
      </c>
      <c r="K41" s="94"/>
      <c r="L41" s="94">
        <f>SUM(H41+I41+J41)-K41</f>
        <v>11.950000000000001</v>
      </c>
      <c r="M41" s="94">
        <v>7</v>
      </c>
      <c r="N41" s="94">
        <v>1.6</v>
      </c>
      <c r="O41" s="94">
        <v>2</v>
      </c>
      <c r="P41" s="94"/>
      <c r="Q41" s="94">
        <f>SUM(M41+N41+O41)-P41</f>
        <v>10.6</v>
      </c>
      <c r="R41" s="105">
        <f t="shared" ref="R41:R55" si="6">SUM(L41,Q41)</f>
        <v>22.55</v>
      </c>
      <c r="S41" s="95" t="s">
        <v>67</v>
      </c>
    </row>
    <row r="42" spans="2:19" ht="25" customHeight="1" thickTop="1" thickBot="1">
      <c r="B42" s="27">
        <v>37</v>
      </c>
      <c r="C42" s="28" t="s">
        <v>65</v>
      </c>
      <c r="D42" s="29" t="s">
        <v>33</v>
      </c>
      <c r="E42" s="29">
        <v>2</v>
      </c>
      <c r="F42" s="30" t="s">
        <v>8</v>
      </c>
      <c r="G42" s="46" t="s">
        <v>15</v>
      </c>
      <c r="H42" s="62">
        <v>8.5500000000000007</v>
      </c>
      <c r="I42" s="62">
        <v>2.9</v>
      </c>
      <c r="J42" s="62">
        <v>1.8</v>
      </c>
      <c r="K42" s="62"/>
      <c r="L42" s="62">
        <f>SUM(H42+I42+J42)-K42</f>
        <v>13.250000000000002</v>
      </c>
      <c r="M42" s="62">
        <v>7.75</v>
      </c>
      <c r="N42" s="62">
        <v>1.9</v>
      </c>
      <c r="O42" s="62">
        <v>2</v>
      </c>
      <c r="P42" s="62"/>
      <c r="Q42" s="62">
        <f>SUM(M42+N42+O42)-P42</f>
        <v>11.65</v>
      </c>
      <c r="R42" s="105">
        <f t="shared" si="6"/>
        <v>24.900000000000002</v>
      </c>
      <c r="S42" s="67"/>
    </row>
    <row r="43" spans="2:19" ht="25" customHeight="1" thickTop="1" thickBot="1">
      <c r="B43" s="31">
        <v>39</v>
      </c>
      <c r="C43" s="32" t="s">
        <v>17</v>
      </c>
      <c r="D43" s="33" t="s">
        <v>33</v>
      </c>
      <c r="E43" s="33">
        <v>2</v>
      </c>
      <c r="F43" s="34" t="s">
        <v>8</v>
      </c>
      <c r="G43" s="42" t="s">
        <v>15</v>
      </c>
      <c r="H43" s="44">
        <v>8.25</v>
      </c>
      <c r="I43" s="44">
        <v>3</v>
      </c>
      <c r="J43" s="44">
        <v>2</v>
      </c>
      <c r="K43" s="44"/>
      <c r="L43" s="44">
        <f t="shared" si="4"/>
        <v>13.25</v>
      </c>
      <c r="M43" s="44">
        <v>7.55</v>
      </c>
      <c r="N43" s="44">
        <v>2.6</v>
      </c>
      <c r="O43" s="44">
        <v>2</v>
      </c>
      <c r="P43" s="44"/>
      <c r="Q43" s="44">
        <f t="shared" si="5"/>
        <v>12.15</v>
      </c>
      <c r="R43" s="105">
        <f t="shared" si="6"/>
        <v>25.4</v>
      </c>
      <c r="S43" s="92" t="s">
        <v>68</v>
      </c>
    </row>
    <row r="44" spans="2:19" ht="25" customHeight="1" thickTop="1" thickBot="1">
      <c r="B44" s="31">
        <v>40</v>
      </c>
      <c r="C44" s="32" t="s">
        <v>66</v>
      </c>
      <c r="D44" s="33" t="s">
        <v>33</v>
      </c>
      <c r="E44" s="33">
        <v>2</v>
      </c>
      <c r="F44" s="34" t="s">
        <v>8</v>
      </c>
      <c r="G44" s="42" t="s">
        <v>15</v>
      </c>
      <c r="H44" s="44">
        <v>7.8</v>
      </c>
      <c r="I44" s="44">
        <v>2.5</v>
      </c>
      <c r="J44" s="44">
        <v>1.8</v>
      </c>
      <c r="K44" s="44"/>
      <c r="L44" s="44">
        <f t="shared" si="4"/>
        <v>12.100000000000001</v>
      </c>
      <c r="M44" s="44">
        <v>8.1999999999999993</v>
      </c>
      <c r="N44" s="44">
        <v>2.8</v>
      </c>
      <c r="O44" s="44">
        <v>2</v>
      </c>
      <c r="P44" s="44"/>
      <c r="Q44" s="44">
        <f t="shared" si="5"/>
        <v>13</v>
      </c>
      <c r="R44" s="105">
        <f t="shared" si="6"/>
        <v>25.1</v>
      </c>
      <c r="S44" s="92" t="s">
        <v>70</v>
      </c>
    </row>
    <row r="45" spans="2:19" ht="25" customHeight="1" thickTop="1" thickBot="1">
      <c r="B45" s="31">
        <v>41</v>
      </c>
      <c r="C45" s="32" t="s">
        <v>62</v>
      </c>
      <c r="D45" s="33" t="s">
        <v>33</v>
      </c>
      <c r="E45" s="33">
        <v>2</v>
      </c>
      <c r="F45" s="34" t="s">
        <v>8</v>
      </c>
      <c r="G45" s="42" t="s">
        <v>15</v>
      </c>
      <c r="H45" s="44">
        <v>8</v>
      </c>
      <c r="I45" s="44">
        <v>2.2999999999999998</v>
      </c>
      <c r="J45" s="44">
        <v>1.8</v>
      </c>
      <c r="K45" s="44"/>
      <c r="L45" s="44">
        <f t="shared" si="4"/>
        <v>12.100000000000001</v>
      </c>
      <c r="M45" s="44">
        <v>7.55</v>
      </c>
      <c r="N45" s="44">
        <v>1.9</v>
      </c>
      <c r="O45" s="44">
        <v>1.8</v>
      </c>
      <c r="P45" s="44"/>
      <c r="Q45" s="44">
        <f t="shared" si="5"/>
        <v>11.25</v>
      </c>
      <c r="R45" s="105">
        <f t="shared" si="6"/>
        <v>23.35</v>
      </c>
      <c r="S45" s="85"/>
    </row>
    <row r="46" spans="2:19" ht="25" customHeight="1" thickTop="1" thickBot="1">
      <c r="B46" s="31">
        <v>42</v>
      </c>
      <c r="C46" s="32" t="s">
        <v>17</v>
      </c>
      <c r="D46" s="33" t="s">
        <v>33</v>
      </c>
      <c r="E46" s="33">
        <v>2</v>
      </c>
      <c r="F46" s="34" t="s">
        <v>8</v>
      </c>
      <c r="G46" s="42" t="s">
        <v>15</v>
      </c>
      <c r="H46" s="44">
        <v>0</v>
      </c>
      <c r="I46" s="44">
        <v>0</v>
      </c>
      <c r="J46" s="44">
        <v>0</v>
      </c>
      <c r="K46" s="44"/>
      <c r="L46" s="44">
        <f t="shared" si="4"/>
        <v>0</v>
      </c>
      <c r="M46" s="44">
        <v>0</v>
      </c>
      <c r="N46" s="44">
        <v>0</v>
      </c>
      <c r="O46" s="44">
        <v>0</v>
      </c>
      <c r="P46" s="44"/>
      <c r="Q46" s="44">
        <f t="shared" si="5"/>
        <v>0</v>
      </c>
      <c r="R46" s="105">
        <f t="shared" si="6"/>
        <v>0</v>
      </c>
      <c r="S46" s="85"/>
    </row>
    <row r="47" spans="2:19" ht="25" customHeight="1" thickTop="1" thickBot="1">
      <c r="B47" s="38">
        <v>43</v>
      </c>
      <c r="C47" s="39" t="s">
        <v>62</v>
      </c>
      <c r="D47" s="40" t="s">
        <v>33</v>
      </c>
      <c r="E47" s="40">
        <v>2</v>
      </c>
      <c r="F47" s="80" t="s">
        <v>8</v>
      </c>
      <c r="G47" s="43" t="s">
        <v>15</v>
      </c>
      <c r="H47" s="82">
        <v>8</v>
      </c>
      <c r="I47" s="82">
        <v>3.2</v>
      </c>
      <c r="J47" s="82">
        <v>2</v>
      </c>
      <c r="K47" s="82"/>
      <c r="L47" s="82">
        <f t="shared" si="4"/>
        <v>13.2</v>
      </c>
      <c r="M47" s="82">
        <v>7.9</v>
      </c>
      <c r="N47" s="82">
        <v>2.2000000000000002</v>
      </c>
      <c r="O47" s="82">
        <v>2</v>
      </c>
      <c r="P47" s="82"/>
      <c r="Q47" s="82">
        <f t="shared" si="5"/>
        <v>12.100000000000001</v>
      </c>
      <c r="R47" s="105">
        <f t="shared" si="6"/>
        <v>25.3</v>
      </c>
      <c r="S47" s="106" t="s">
        <v>69</v>
      </c>
    </row>
    <row r="48" spans="2:19" ht="25" customHeight="1" thickTop="1" thickBot="1">
      <c r="B48" s="27">
        <v>44</v>
      </c>
      <c r="C48" s="28" t="s">
        <v>17</v>
      </c>
      <c r="D48" s="29" t="s">
        <v>33</v>
      </c>
      <c r="E48" s="29">
        <v>2</v>
      </c>
      <c r="F48" s="96" t="s">
        <v>6</v>
      </c>
      <c r="G48" s="46" t="s">
        <v>16</v>
      </c>
      <c r="H48" s="70">
        <v>7.65</v>
      </c>
      <c r="I48" s="70">
        <v>1.4</v>
      </c>
      <c r="J48" s="70">
        <v>1.8</v>
      </c>
      <c r="K48" s="70"/>
      <c r="L48" s="70">
        <f t="shared" si="4"/>
        <v>10.850000000000001</v>
      </c>
      <c r="M48" s="70">
        <v>6.45</v>
      </c>
      <c r="N48" s="70">
        <v>1.5</v>
      </c>
      <c r="O48" s="70">
        <v>1.4</v>
      </c>
      <c r="P48" s="70"/>
      <c r="Q48" s="70">
        <f t="shared" si="5"/>
        <v>9.35</v>
      </c>
      <c r="R48" s="105">
        <f t="shared" si="6"/>
        <v>20.200000000000003</v>
      </c>
      <c r="S48" s="77" t="s">
        <v>69</v>
      </c>
    </row>
    <row r="49" spans="2:20" ht="25" customHeight="1" thickTop="1" thickBot="1">
      <c r="B49" s="31">
        <v>46</v>
      </c>
      <c r="C49" s="32" t="s">
        <v>17</v>
      </c>
      <c r="D49" s="33" t="s">
        <v>33</v>
      </c>
      <c r="E49" s="33">
        <v>2</v>
      </c>
      <c r="F49" s="35" t="s">
        <v>6</v>
      </c>
      <c r="G49" s="42" t="s">
        <v>16</v>
      </c>
      <c r="H49" s="72">
        <v>8.4</v>
      </c>
      <c r="I49" s="72">
        <v>2.7</v>
      </c>
      <c r="J49" s="72">
        <v>2</v>
      </c>
      <c r="K49" s="72"/>
      <c r="L49" s="72">
        <f>SUM(H49+I49+J49)-K49</f>
        <v>13.100000000000001</v>
      </c>
      <c r="M49" s="72">
        <v>7.95</v>
      </c>
      <c r="N49" s="72">
        <v>2.1</v>
      </c>
      <c r="O49" s="72">
        <v>2</v>
      </c>
      <c r="P49" s="72"/>
      <c r="Q49" s="72">
        <f>SUM(M49+N49+O49)-P49</f>
        <v>12.05</v>
      </c>
      <c r="R49" s="105">
        <f t="shared" si="6"/>
        <v>25.150000000000002</v>
      </c>
      <c r="S49" s="76" t="s">
        <v>68</v>
      </c>
    </row>
    <row r="50" spans="2:20" ht="25" customHeight="1" thickTop="1" thickBot="1">
      <c r="B50" s="31">
        <v>45</v>
      </c>
      <c r="C50" s="32" t="s">
        <v>62</v>
      </c>
      <c r="D50" s="33" t="s">
        <v>39</v>
      </c>
      <c r="E50" s="33">
        <v>1</v>
      </c>
      <c r="F50" s="35" t="s">
        <v>6</v>
      </c>
      <c r="G50" s="42" t="s">
        <v>16</v>
      </c>
      <c r="H50" s="84">
        <v>7.85</v>
      </c>
      <c r="I50" s="84">
        <v>3.3</v>
      </c>
      <c r="J50" s="84">
        <v>2</v>
      </c>
      <c r="K50" s="84"/>
      <c r="L50" s="84">
        <f t="shared" si="4"/>
        <v>13.149999999999999</v>
      </c>
      <c r="M50" s="84">
        <v>8.1</v>
      </c>
      <c r="N50" s="84">
        <v>2.9</v>
      </c>
      <c r="O50" s="84">
        <v>2</v>
      </c>
      <c r="P50" s="84"/>
      <c r="Q50" s="84">
        <f t="shared" si="5"/>
        <v>13</v>
      </c>
      <c r="R50" s="105">
        <f t="shared" si="6"/>
        <v>26.15</v>
      </c>
      <c r="S50" s="107" t="s">
        <v>68</v>
      </c>
    </row>
    <row r="51" spans="2:20" ht="25" customHeight="1" thickTop="1" thickBot="1">
      <c r="B51" s="31">
        <v>47</v>
      </c>
      <c r="C51" s="102">
        <v>1066</v>
      </c>
      <c r="D51" s="33" t="s">
        <v>39</v>
      </c>
      <c r="E51" s="33">
        <v>1</v>
      </c>
      <c r="F51" s="37" t="s">
        <v>13</v>
      </c>
      <c r="G51" s="42" t="s">
        <v>16</v>
      </c>
      <c r="H51" s="44">
        <v>8.4499999999999993</v>
      </c>
      <c r="I51" s="44">
        <v>3.4</v>
      </c>
      <c r="J51" s="44">
        <v>2</v>
      </c>
      <c r="K51" s="44"/>
      <c r="L51" s="44">
        <f t="shared" si="4"/>
        <v>13.85</v>
      </c>
      <c r="M51" s="44">
        <v>8.4</v>
      </c>
      <c r="N51" s="44">
        <v>3.6</v>
      </c>
      <c r="O51" s="44">
        <v>2</v>
      </c>
      <c r="P51" s="44"/>
      <c r="Q51" s="44">
        <f t="shared" si="5"/>
        <v>14</v>
      </c>
      <c r="R51" s="105">
        <f t="shared" si="6"/>
        <v>27.85</v>
      </c>
      <c r="S51" s="78" t="s">
        <v>69</v>
      </c>
    </row>
    <row r="52" spans="2:20" ht="25" customHeight="1" thickTop="1" thickBot="1">
      <c r="B52" s="31">
        <v>48</v>
      </c>
      <c r="C52" s="32" t="s">
        <v>34</v>
      </c>
      <c r="D52" s="33" t="s">
        <v>39</v>
      </c>
      <c r="E52" s="33">
        <v>1</v>
      </c>
      <c r="F52" s="37" t="s">
        <v>13</v>
      </c>
      <c r="G52" s="42" t="s">
        <v>16</v>
      </c>
      <c r="H52" s="44">
        <v>7.8</v>
      </c>
      <c r="I52" s="44">
        <v>3.4</v>
      </c>
      <c r="J52" s="44">
        <v>2</v>
      </c>
      <c r="K52" s="44"/>
      <c r="L52" s="44">
        <f t="shared" si="4"/>
        <v>13.2</v>
      </c>
      <c r="M52" s="44">
        <v>7.9</v>
      </c>
      <c r="N52" s="44">
        <v>3.1</v>
      </c>
      <c r="O52" s="44">
        <v>2</v>
      </c>
      <c r="P52" s="44"/>
      <c r="Q52" s="44">
        <f t="shared" si="5"/>
        <v>13</v>
      </c>
      <c r="R52" s="105">
        <f t="shared" si="6"/>
        <v>26.2</v>
      </c>
      <c r="S52" s="45"/>
    </row>
    <row r="53" spans="2:20" ht="24" customHeight="1" thickTop="1" thickBot="1">
      <c r="B53" s="31">
        <v>49</v>
      </c>
      <c r="C53" s="32" t="s">
        <v>17</v>
      </c>
      <c r="D53" s="33" t="s">
        <v>39</v>
      </c>
      <c r="E53" s="33">
        <v>1</v>
      </c>
      <c r="F53" s="37" t="s">
        <v>13</v>
      </c>
      <c r="G53" s="42" t="s">
        <v>16</v>
      </c>
      <c r="H53" s="44">
        <v>8.4</v>
      </c>
      <c r="I53" s="44">
        <v>2.8</v>
      </c>
      <c r="J53" s="44">
        <v>1.7</v>
      </c>
      <c r="K53" s="44"/>
      <c r="L53" s="44">
        <f t="shared" si="4"/>
        <v>12.899999999999999</v>
      </c>
      <c r="M53" s="44">
        <v>7.35</v>
      </c>
      <c r="N53" s="44">
        <v>2.8</v>
      </c>
      <c r="O53" s="44">
        <v>2</v>
      </c>
      <c r="P53" s="44"/>
      <c r="Q53" s="44">
        <f t="shared" si="5"/>
        <v>12.149999999999999</v>
      </c>
      <c r="R53" s="105">
        <f t="shared" si="6"/>
        <v>25.049999999999997</v>
      </c>
      <c r="S53" s="78"/>
    </row>
    <row r="54" spans="2:20" ht="25" customHeight="1" thickTop="1" thickBot="1">
      <c r="B54" s="31">
        <v>50</v>
      </c>
      <c r="C54" s="32" t="s">
        <v>34</v>
      </c>
      <c r="D54" s="33" t="s">
        <v>39</v>
      </c>
      <c r="E54" s="33">
        <v>1</v>
      </c>
      <c r="F54" s="37" t="s">
        <v>13</v>
      </c>
      <c r="G54" s="42" t="s">
        <v>16</v>
      </c>
      <c r="H54" s="44">
        <v>7.4</v>
      </c>
      <c r="I54" s="44">
        <v>3.7</v>
      </c>
      <c r="J54" s="44">
        <v>1.9</v>
      </c>
      <c r="K54" s="44"/>
      <c r="L54" s="44">
        <f t="shared" si="4"/>
        <v>13.000000000000002</v>
      </c>
      <c r="M54" s="44">
        <v>7.4</v>
      </c>
      <c r="N54" s="44">
        <v>3.9</v>
      </c>
      <c r="O54" s="44">
        <v>2</v>
      </c>
      <c r="P54" s="44"/>
      <c r="Q54" s="44">
        <f t="shared" si="5"/>
        <v>13.3</v>
      </c>
      <c r="R54" s="105">
        <f t="shared" si="6"/>
        <v>26.300000000000004</v>
      </c>
      <c r="S54" s="78" t="s">
        <v>70</v>
      </c>
      <c r="T54" t="s">
        <v>23</v>
      </c>
    </row>
    <row r="55" spans="2:20" ht="25" customHeight="1" thickTop="1">
      <c r="B55" s="38">
        <v>51</v>
      </c>
      <c r="C55" s="39" t="s">
        <v>17</v>
      </c>
      <c r="D55" s="40" t="s">
        <v>39</v>
      </c>
      <c r="E55" s="40">
        <v>1</v>
      </c>
      <c r="F55" s="41" t="s">
        <v>13</v>
      </c>
      <c r="G55" s="43" t="s">
        <v>16</v>
      </c>
      <c r="H55" s="44">
        <v>8.5500000000000007</v>
      </c>
      <c r="I55" s="44">
        <v>4.0999999999999996</v>
      </c>
      <c r="J55" s="44">
        <v>2</v>
      </c>
      <c r="K55" s="44"/>
      <c r="L55" s="44">
        <f t="shared" si="4"/>
        <v>14.65</v>
      </c>
      <c r="M55" s="44">
        <v>8</v>
      </c>
      <c r="N55" s="44">
        <v>3.9</v>
      </c>
      <c r="O55" s="44">
        <v>2</v>
      </c>
      <c r="P55" s="44"/>
      <c r="Q55" s="44">
        <f t="shared" si="5"/>
        <v>13.9</v>
      </c>
      <c r="R55" s="105">
        <f t="shared" si="6"/>
        <v>28.55</v>
      </c>
      <c r="S55" s="78" t="s">
        <v>68</v>
      </c>
    </row>
    <row r="58" spans="2:20">
      <c r="B58" s="15" t="s">
        <v>25</v>
      </c>
      <c r="C58" s="15"/>
      <c r="D58" s="16"/>
      <c r="E58" s="16"/>
      <c r="F58" s="16"/>
      <c r="G58" s="16"/>
      <c r="H58" s="15"/>
      <c r="I58" s="15"/>
    </row>
    <row r="59" spans="2:20">
      <c r="B59" s="15" t="s">
        <v>76</v>
      </c>
      <c r="C59" s="15"/>
      <c r="D59" s="16"/>
      <c r="E59" s="16"/>
      <c r="F59" s="16"/>
      <c r="G59" s="16"/>
      <c r="H59" s="15"/>
      <c r="I59" s="15"/>
    </row>
    <row r="60" spans="2:20">
      <c r="B60" s="15" t="s">
        <v>74</v>
      </c>
      <c r="C60" s="15"/>
      <c r="D60" s="16"/>
      <c r="E60" s="16"/>
      <c r="F60" s="16"/>
      <c r="G60" s="16"/>
      <c r="H60" s="15"/>
      <c r="I60" s="15"/>
    </row>
    <row r="61" spans="2:20">
      <c r="B61" s="15" t="s">
        <v>75</v>
      </c>
      <c r="C61" s="15"/>
      <c r="D61" s="16"/>
      <c r="E61" s="16"/>
      <c r="F61" s="16"/>
      <c r="G61" s="16"/>
      <c r="H61" s="15"/>
      <c r="I61" s="15"/>
    </row>
    <row r="62" spans="2:20">
      <c r="B62" s="15" t="s">
        <v>77</v>
      </c>
      <c r="C62" s="15"/>
      <c r="D62" s="16"/>
      <c r="E62" s="16"/>
      <c r="F62" s="16"/>
      <c r="G62" s="16"/>
      <c r="H62" s="15"/>
      <c r="I62" s="15"/>
    </row>
    <row r="63" spans="2:20">
      <c r="B63" s="15" t="s">
        <v>78</v>
      </c>
      <c r="C63" s="15"/>
      <c r="D63" s="16"/>
      <c r="E63" s="16"/>
      <c r="F63" s="16"/>
      <c r="G63" s="16"/>
      <c r="H63" s="15"/>
      <c r="I63" s="15"/>
    </row>
    <row r="64" spans="2:20">
      <c r="B64" s="15" t="s">
        <v>79</v>
      </c>
      <c r="C64" s="15"/>
      <c r="D64" s="16"/>
      <c r="E64" s="16"/>
      <c r="F64" s="16"/>
      <c r="G64" s="16"/>
      <c r="H64" s="15"/>
      <c r="I64" s="15"/>
    </row>
    <row r="65" spans="2:9">
      <c r="B65" s="15" t="s">
        <v>80</v>
      </c>
      <c r="C65" s="15"/>
      <c r="D65" s="16"/>
      <c r="E65" s="16"/>
      <c r="F65" s="16"/>
      <c r="G65" s="16"/>
      <c r="H65" s="15"/>
      <c r="I65" s="15"/>
    </row>
    <row r="66" spans="2:9">
      <c r="B66" s="15" t="s">
        <v>81</v>
      </c>
      <c r="C66" s="15"/>
      <c r="D66" s="16"/>
      <c r="E66" s="16"/>
      <c r="F66" s="16"/>
      <c r="G66" s="16"/>
      <c r="H66" s="15"/>
      <c r="I66" s="15"/>
    </row>
    <row r="67" spans="2:9">
      <c r="B67" s="15"/>
      <c r="C67" s="15"/>
      <c r="D67" s="16"/>
      <c r="E67" s="16"/>
      <c r="F67" s="16"/>
      <c r="G67" s="16"/>
      <c r="H67" s="15"/>
      <c r="I67" s="15"/>
    </row>
    <row r="68" spans="2:9">
      <c r="B68" s="15" t="s">
        <v>24</v>
      </c>
      <c r="C68" s="15"/>
      <c r="D68" s="16"/>
      <c r="E68" s="16"/>
      <c r="F68" s="16"/>
      <c r="G68" s="16"/>
      <c r="H68" s="15"/>
      <c r="I68" s="15"/>
    </row>
  </sheetData>
  <sortState ref="B45:S46">
    <sortCondition descending="1" ref="L45:L46"/>
  </sortState>
  <mergeCells count="4">
    <mergeCell ref="H3:L3"/>
    <mergeCell ref="M3:Q3"/>
    <mergeCell ref="R3:R4"/>
    <mergeCell ref="S3:S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</vt:lpstr>
      <vt:lpstr>Sunday</vt:lpstr>
    </vt:vector>
  </TitlesOfParts>
  <Company>Bracknell Gymnastics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Tranckle</dc:creator>
  <cp:lastModifiedBy>Peter Tranckle</cp:lastModifiedBy>
  <dcterms:created xsi:type="dcterms:W3CDTF">2017-07-01T10:26:16Z</dcterms:created>
  <dcterms:modified xsi:type="dcterms:W3CDTF">2017-10-09T20:54:51Z</dcterms:modified>
</cp:coreProperties>
</file>