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0" yWindow="60" windowWidth="10320" windowHeight="8805" tabRatio="727" firstSheet="5" activeTab="11"/>
  </bookViews>
  <sheets>
    <sheet name="6-9 anni STARTUP completa" sheetId="1" r:id="rId1"/>
    <sheet name="9-13 anni STARTUP mini" sheetId="2" r:id="rId2"/>
    <sheet name="9-13 anni STARTUP completa" sheetId="3" r:id="rId3"/>
    <sheet name="JUNIOR STARTUP" sheetId="4" r:id="rId4"/>
    <sheet name="PROGETTO SCUOLA" sheetId="5" r:id="rId5"/>
    <sheet name="SENIOR STARTUP - mini" sheetId="6" r:id="rId6"/>
    <sheet name="8-10 anni INTER" sheetId="7" r:id="rId7"/>
    <sheet name="10-12 anni INTER" sheetId="8" r:id="rId8"/>
    <sheet name="12-14 anni INTER" sheetId="9" r:id="rId9"/>
    <sheet name="JUNIOR INTER" sheetId="10" r:id="rId10"/>
    <sheet name="SENIOR INTER" sheetId="11" r:id="rId11"/>
    <sheet name="Riepilogo risultati" sheetId="12" r:id="rId12"/>
  </sheets>
  <definedNames>
    <definedName name="_xlnm.Print_Area" localSheetId="7">'10-12 anni INTER'!$A$1:$T$8</definedName>
    <definedName name="_xlnm.Print_Area" localSheetId="8">'12-14 anni INTER'!$A$1:$T$8</definedName>
    <definedName name="_xlnm.Print_Area" localSheetId="0">'6-9 anni STARTUP completa'!$A$1:$T$8</definedName>
    <definedName name="_xlnm.Print_Area" localSheetId="6">'8-10 anni INTER'!$A$1:$T$8</definedName>
    <definedName name="_xlnm.Print_Area" localSheetId="2">'9-13 anni STARTUP completa'!$A$1:$T$8</definedName>
    <definedName name="_xlnm.Print_Area" localSheetId="1">'9-13 anni STARTUP mini'!$A$1:$T$8</definedName>
    <definedName name="_xlnm.Print_Area" localSheetId="9">'JUNIOR INTER'!$A$1:$T$8</definedName>
    <definedName name="_xlnm.Print_Area" localSheetId="3">'JUNIOR STARTUP'!$A$1:$T$8</definedName>
    <definedName name="_xlnm.Print_Area" localSheetId="4">'PROGETTO SCUOLA'!$A$1:$T$8</definedName>
    <definedName name="_xlnm.Print_Area" localSheetId="11">'Riepilogo risultati'!$A$1:$N$74</definedName>
    <definedName name="_xlnm.Print_Area" localSheetId="10">'SENIOR INTER'!$A$1:$T$8</definedName>
    <definedName name="_xlnm.Print_Area" localSheetId="5">'SENIOR STARTUP - mini'!$A$1:$T$8</definedName>
    <definedName name="Excel_BuiltIn__FilterDatabase_12">#REF!</definedName>
    <definedName name="Excel_BuiltIn__FilterDatabase_2">#REF!</definedName>
    <definedName name="Excel_BuiltIn_Print_Area_101">#REF!</definedName>
    <definedName name="Excel_BuiltIn_Print_Area_111">#REF!</definedName>
    <definedName name="Excel_BuiltIn_Print_Area_12">#REF!</definedName>
    <definedName name="Excel_BuiltIn_Print_Area_2_1">#REF!</definedName>
    <definedName name="Excel_BuiltIn_Print_Area_3_1">#REF!</definedName>
    <definedName name="Excel_BuiltIn_Print_Area_51">#REF!</definedName>
    <definedName name="Excel_BuiltIn_Print_Area_61">#REF!</definedName>
    <definedName name="Excel_BuiltIn_Print_Area_7">#REF!</definedName>
    <definedName name="Excel_BuiltIn_Print_Area_81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<sst xmlns="http://schemas.openxmlformats.org/spreadsheetml/2006/main" count="275" uniqueCount="35">
  <si>
    <t>AV</t>
  </si>
  <si>
    <t>TV</t>
  </si>
  <si>
    <t>EXE</t>
  </si>
  <si>
    <t>Classifica</t>
  </si>
  <si>
    <t>NN</t>
  </si>
  <si>
    <t>Squadre</t>
  </si>
  <si>
    <t>PEN</t>
  </si>
  <si>
    <t>BONUS</t>
  </si>
  <si>
    <t>TOT</t>
  </si>
  <si>
    <t>Finale</t>
  </si>
  <si>
    <t>GINNASTICA ALBA</t>
  </si>
  <si>
    <t>6-9 ANNI STARTUP COMPLETA</t>
  </si>
  <si>
    <t>9-13 ANNI STARTUP MINI</t>
  </si>
  <si>
    <t>9-13 ANNI STARTUP COMPLETA</t>
  </si>
  <si>
    <t>GINNASTICA PROVERCELLI 1892</t>
  </si>
  <si>
    <t>SENIOR STARTUP – mini</t>
  </si>
  <si>
    <t>RITMICA CG2000</t>
  </si>
  <si>
    <t>ALLIEVE 8-10 anni INTERNAZIONALE</t>
  </si>
  <si>
    <t>ALLIEVE 10-12 anni INTERNAZIONALE</t>
  </si>
  <si>
    <t>PALAZZOLO SPORT</t>
  </si>
  <si>
    <t>ALLIEVE 12-14 anni INTERNAZIONALE</t>
  </si>
  <si>
    <t>JUNIOR INTERNAZIONALE</t>
  </si>
  <si>
    <t>GINNASTICA ARDOR PADOVA</t>
  </si>
  <si>
    <t>FENIX</t>
  </si>
  <si>
    <t>SENIOR INTERNAZIONALE</t>
  </si>
  <si>
    <t>GINNASTICA RITMICA NERVIANESE</t>
  </si>
  <si>
    <t>PIETRO MICCA</t>
  </si>
  <si>
    <t>M</t>
  </si>
  <si>
    <t>SMARTY'S SPORT &amp; SHOW</t>
  </si>
  <si>
    <t>JUNIOR STARTUP</t>
  </si>
  <si>
    <t>PROGETTO SCUOLA</t>
  </si>
  <si>
    <t>GINNASTICA ALBA (scuola)</t>
  </si>
  <si>
    <t>TEAM SERIO</t>
  </si>
  <si>
    <t>PIETRO MICCA - ALYKI</t>
  </si>
  <si>
    <t>GINNASTICA PROVERCELLI 1982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</si>
</sst>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name val="Arial Cyr"/>
      <family val="2"/>
    </font>
    <font>
      <strike/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8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hidden="1"/>
    </xf>
    <xf numFmtId="0" fontId="0" fillId="16" borderId="10" xfId="0" applyFont="1" applyFill="1" applyBorder="1" applyAlignment="1" applyProtection="1">
      <alignment horizontal="center"/>
      <protection locked="0"/>
    </xf>
    <xf numFmtId="0" fontId="0" fillId="16" borderId="10" xfId="0" applyFont="1" applyFill="1" applyBorder="1" applyAlignment="1" applyProtection="1">
      <alignment horizontal="center"/>
      <protection hidden="1"/>
    </xf>
    <xf numFmtId="0" fontId="19" fillId="0" borderId="10" xfId="0" applyFont="1" applyFill="1" applyBorder="1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19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0" fillId="16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enza nome1" xfId="49"/>
    <cellStyle name="Senza nome2" xfId="50"/>
    <cellStyle name="Senza nome3" xfId="51"/>
    <cellStyle name="Senza nome4" xfId="52"/>
    <cellStyle name="Senza nome5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2">
    <dxf>
      <fill>
        <patternFill patternType="solid">
          <fgColor rgb="FF993300"/>
          <bgColor rgb="FFFF00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T11"/>
  <sheetViews>
    <sheetView workbookViewId="0" topLeftCell="A1">
      <selection activeCell="E6" sqref="E6"/>
    </sheetView>
  </sheetViews>
  <sheetFormatPr defaultColWidth="9.140625" defaultRowHeight="12.75"/>
  <cols>
    <col min="1" max="1" width="3.57421875" style="1" customWidth="1"/>
    <col min="2" max="2" width="23.57421875" style="1" customWidth="1"/>
    <col min="3" max="6" width="6.421875" style="1" customWidth="1"/>
    <col min="7" max="7" width="7.57421875" style="1" bestFit="1" customWidth="1"/>
    <col min="8" max="8" width="6.421875" style="2" customWidth="1"/>
    <col min="9" max="11" width="6.421875" style="1" customWidth="1"/>
    <col min="12" max="12" width="7.57421875" style="1" bestFit="1" customWidth="1"/>
    <col min="13" max="13" width="6.421875" style="2" customWidth="1"/>
    <col min="14" max="17" width="6.421875" style="1" customWidth="1"/>
    <col min="18" max="18" width="7.57421875" style="1" bestFit="1" customWidth="1"/>
    <col min="19" max="19" width="6.421875" style="2" customWidth="1"/>
    <col min="20" max="20" width="9.140625" style="2" customWidth="1"/>
  </cols>
  <sheetData>
    <row r="1" spans="1:20" ht="12.75">
      <c r="A1"/>
      <c r="B1" s="22" t="s">
        <v>11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4" spans="1:20" ht="12.75">
      <c r="A4" s="5"/>
      <c r="B4" s="6"/>
      <c r="C4" s="23" t="s">
        <v>0</v>
      </c>
      <c r="D4" s="23"/>
      <c r="E4" s="23"/>
      <c r="F4" s="23"/>
      <c r="G4" s="23"/>
      <c r="H4" s="23"/>
      <c r="I4" s="23" t="s">
        <v>1</v>
      </c>
      <c r="J4" s="23"/>
      <c r="K4" s="23"/>
      <c r="L4" s="23"/>
      <c r="M4" s="23"/>
      <c r="N4" s="23" t="s">
        <v>2</v>
      </c>
      <c r="O4" s="23"/>
      <c r="P4" s="23"/>
      <c r="Q4" s="23"/>
      <c r="R4" s="23"/>
      <c r="S4" s="23"/>
      <c r="T4" s="7" t="s">
        <v>3</v>
      </c>
    </row>
    <row r="5" spans="1:20" ht="12.75">
      <c r="A5" s="5" t="s">
        <v>4</v>
      </c>
      <c r="B5" s="5" t="s">
        <v>5</v>
      </c>
      <c r="C5" s="8">
        <v>1</v>
      </c>
      <c r="D5" s="8">
        <v>2</v>
      </c>
      <c r="E5" s="19" t="s">
        <v>27</v>
      </c>
      <c r="F5" s="8" t="s">
        <v>6</v>
      </c>
      <c r="G5" s="8" t="s">
        <v>7</v>
      </c>
      <c r="H5" s="9" t="s">
        <v>8</v>
      </c>
      <c r="I5" s="8">
        <v>1</v>
      </c>
      <c r="J5" s="8">
        <v>2</v>
      </c>
      <c r="K5" s="19" t="s">
        <v>27</v>
      </c>
      <c r="L5" s="8" t="s">
        <v>7</v>
      </c>
      <c r="M5" s="9" t="s">
        <v>8</v>
      </c>
      <c r="N5" s="8">
        <v>1</v>
      </c>
      <c r="O5" s="8">
        <v>2</v>
      </c>
      <c r="P5" s="19" t="s">
        <v>27</v>
      </c>
      <c r="Q5" s="8" t="s">
        <v>6</v>
      </c>
      <c r="R5" s="8" t="s">
        <v>7</v>
      </c>
      <c r="S5" s="9" t="s">
        <v>8</v>
      </c>
      <c r="T5" s="7" t="s">
        <v>9</v>
      </c>
    </row>
    <row r="6" spans="1:20" ht="12.75">
      <c r="A6" s="10">
        <v>1</v>
      </c>
      <c r="B6" s="10" t="s">
        <v>10</v>
      </c>
      <c r="C6" s="5">
        <v>0.9</v>
      </c>
      <c r="D6" s="5">
        <v>0.8</v>
      </c>
      <c r="E6" s="5">
        <f>(C6+D6)/2</f>
        <v>0.8500000000000001</v>
      </c>
      <c r="F6" s="5"/>
      <c r="G6" s="5"/>
      <c r="H6" s="11">
        <f>E6+F6+G6</f>
        <v>0.8500000000000001</v>
      </c>
      <c r="I6" s="5">
        <v>1.8</v>
      </c>
      <c r="J6" s="5">
        <v>2</v>
      </c>
      <c r="K6" s="5">
        <f>(I6+J6)/2</f>
        <v>1.9</v>
      </c>
      <c r="L6" s="12"/>
      <c r="M6" s="11">
        <f>+K6+L6</f>
        <v>1.9</v>
      </c>
      <c r="N6" s="5">
        <v>5.1</v>
      </c>
      <c r="O6" s="5">
        <v>5.2</v>
      </c>
      <c r="P6" s="5">
        <f>(N6+O6)/2</f>
        <v>5.15</v>
      </c>
      <c r="Q6" s="5"/>
      <c r="R6" s="5"/>
      <c r="S6" s="11">
        <f>P6+Q6+R6</f>
        <v>5.15</v>
      </c>
      <c r="T6" s="11">
        <f>S6+M6+H6</f>
        <v>7.9</v>
      </c>
    </row>
    <row r="7" spans="1:20" ht="12.75">
      <c r="A7" s="13"/>
      <c r="B7" s="10"/>
      <c r="C7" s="5"/>
      <c r="D7" s="5"/>
      <c r="E7" s="5"/>
      <c r="F7" s="5"/>
      <c r="G7" s="5"/>
      <c r="H7" s="11"/>
      <c r="I7" s="5"/>
      <c r="J7" s="5"/>
      <c r="K7" s="5"/>
      <c r="L7" s="12"/>
      <c r="M7" s="11"/>
      <c r="N7" s="5"/>
      <c r="O7" s="5"/>
      <c r="P7" s="5"/>
      <c r="Q7" s="5"/>
      <c r="R7" s="5"/>
      <c r="S7" s="11"/>
      <c r="T7" s="11"/>
    </row>
    <row r="8" spans="1:20" ht="12.75">
      <c r="A8" s="5"/>
      <c r="B8" s="5"/>
      <c r="C8" s="5"/>
      <c r="D8" s="5"/>
      <c r="E8" s="5"/>
      <c r="F8" s="5"/>
      <c r="G8" s="5"/>
      <c r="H8" s="11"/>
      <c r="I8" s="5"/>
      <c r="J8" s="5"/>
      <c r="K8" s="5"/>
      <c r="L8" s="12"/>
      <c r="M8" s="11"/>
      <c r="N8" s="5"/>
      <c r="O8" s="5"/>
      <c r="P8" s="5"/>
      <c r="Q8" s="5"/>
      <c r="R8" s="5"/>
      <c r="S8" s="11"/>
      <c r="T8" s="11"/>
    </row>
    <row r="11" ht="12.75">
      <c r="M11" s="1"/>
    </row>
  </sheetData>
  <sheetProtection selectLockedCells="1" selectUnlockedCells="1"/>
  <mergeCells count="4">
    <mergeCell ref="B1:T1"/>
    <mergeCell ref="C4:H4"/>
    <mergeCell ref="I4:M4"/>
    <mergeCell ref="N4:S4"/>
  </mergeCells>
  <conditionalFormatting sqref="D9:D10 E6:E10 C6:C10">
    <cfRule type="cellIs" priority="1" dxfId="0" operator="greaterThan" stopIfTrue="1">
      <formula>3.9</formula>
    </cfRule>
  </conditionalFormatting>
  <conditionalFormatting sqref="I6:I10 J9:K10 K6:K8">
    <cfRule type="cellIs" priority="2" dxfId="0" operator="greaterThan" stopIfTrue="1">
      <formula>5.9</formula>
    </cfRule>
  </conditionalFormatting>
  <conditionalFormatting sqref="N6:N10 O9:P10 P6:P8">
    <cfRule type="cellIs" priority="3" dxfId="0" operator="greaterThan" stopIfTrue="1">
      <formula>9.9</formula>
    </cfRule>
  </conditionalFormatting>
  <conditionalFormatting sqref="D6:D8">
    <cfRule type="cellIs" priority="4" dxfId="0" operator="greaterThan" stopIfTrue="1">
      <formula>3.9</formula>
    </cfRule>
    <cfRule type="cellIs" priority="5" dxfId="1" operator="notBetween" stopIfTrue="1">
      <formula>C6-0.4</formula>
      <formula>C6+0.4</formula>
    </cfRule>
  </conditionalFormatting>
  <conditionalFormatting sqref="J6:J8">
    <cfRule type="cellIs" priority="6" dxfId="0" operator="greaterThan" stopIfTrue="1">
      <formula>5.9</formula>
    </cfRule>
    <cfRule type="cellIs" priority="7" dxfId="1" operator="notBetween" stopIfTrue="1">
      <formula>I6-0.4</formula>
      <formula>I6+0.4</formula>
    </cfRule>
  </conditionalFormatting>
  <conditionalFormatting sqref="O6:O8">
    <cfRule type="cellIs" priority="8" dxfId="0" operator="greaterThan" stopIfTrue="1">
      <formula>9.9</formula>
    </cfRule>
    <cfRule type="cellIs" priority="9" dxfId="1" operator="notBetween" stopIfTrue="1">
      <formula>N6-0.4</formula>
      <formula>N6+0.4</formula>
    </cfRule>
  </conditionalFormatting>
  <printOptions/>
  <pageMargins left="0.75" right="0.75" top="0.7875" bottom="0.7875" header="0.5118055555555555" footer="0.5118055555555555"/>
  <pageSetup fitToHeight="1" fitToWidth="1" horizontalDpi="300" verticalDpi="3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T8"/>
  <sheetViews>
    <sheetView workbookViewId="0" topLeftCell="A1">
      <selection activeCell="A8" sqref="A8"/>
    </sheetView>
  </sheetViews>
  <sheetFormatPr defaultColWidth="9.140625" defaultRowHeight="12.75"/>
  <cols>
    <col min="1" max="1" width="3.57421875" style="1" customWidth="1"/>
    <col min="2" max="2" width="33.7109375" style="1" customWidth="1"/>
    <col min="3" max="6" width="6.421875" style="1" customWidth="1"/>
    <col min="7" max="7" width="7.57421875" style="1" bestFit="1" customWidth="1"/>
    <col min="8" max="8" width="6.421875" style="2" customWidth="1"/>
    <col min="9" max="11" width="6.421875" style="1" customWidth="1"/>
    <col min="12" max="12" width="7.57421875" style="1" bestFit="1" customWidth="1"/>
    <col min="13" max="13" width="6.421875" style="2" customWidth="1"/>
    <col min="14" max="17" width="6.421875" style="1" customWidth="1"/>
    <col min="18" max="18" width="7.57421875" style="1" bestFit="1" customWidth="1"/>
    <col min="19" max="19" width="6.421875" style="2" customWidth="1"/>
    <col min="20" max="20" width="9.140625" style="2" customWidth="1"/>
  </cols>
  <sheetData>
    <row r="1" spans="1:20" ht="12.75">
      <c r="A1"/>
      <c r="B1" s="22" t="s">
        <v>21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4" spans="1:20" ht="12.75">
      <c r="A4" s="5"/>
      <c r="B4" s="6"/>
      <c r="C4" s="23" t="s">
        <v>0</v>
      </c>
      <c r="D4" s="23"/>
      <c r="E4" s="23"/>
      <c r="F4" s="23"/>
      <c r="G4" s="23"/>
      <c r="H4" s="23"/>
      <c r="I4" s="23" t="s">
        <v>1</v>
      </c>
      <c r="J4" s="23"/>
      <c r="K4" s="23"/>
      <c r="L4" s="23"/>
      <c r="M4" s="23"/>
      <c r="N4" s="23" t="s">
        <v>2</v>
      </c>
      <c r="O4" s="23"/>
      <c r="P4" s="23"/>
      <c r="Q4" s="23"/>
      <c r="R4" s="23"/>
      <c r="S4" s="23"/>
      <c r="T4" s="7" t="s">
        <v>3</v>
      </c>
    </row>
    <row r="5" spans="1:20" ht="12.75">
      <c r="A5" s="5" t="s">
        <v>4</v>
      </c>
      <c r="B5" s="5" t="s">
        <v>5</v>
      </c>
      <c r="C5" s="8">
        <v>1</v>
      </c>
      <c r="D5" s="8">
        <v>2</v>
      </c>
      <c r="E5" s="8" t="s">
        <v>27</v>
      </c>
      <c r="F5" s="8" t="s">
        <v>6</v>
      </c>
      <c r="G5" s="8" t="s">
        <v>7</v>
      </c>
      <c r="H5" s="9" t="s">
        <v>8</v>
      </c>
      <c r="I5" s="8">
        <v>1</v>
      </c>
      <c r="J5" s="8">
        <v>2</v>
      </c>
      <c r="K5" s="8" t="s">
        <v>27</v>
      </c>
      <c r="L5" s="8" t="s">
        <v>7</v>
      </c>
      <c r="M5" s="9" t="s">
        <v>8</v>
      </c>
      <c r="N5" s="8">
        <v>1</v>
      </c>
      <c r="O5" s="8">
        <v>2</v>
      </c>
      <c r="P5" s="8" t="s">
        <v>27</v>
      </c>
      <c r="Q5" s="8" t="s">
        <v>6</v>
      </c>
      <c r="R5" s="8" t="s">
        <v>7</v>
      </c>
      <c r="S5" s="9" t="s">
        <v>8</v>
      </c>
      <c r="T5" s="7" t="s">
        <v>9</v>
      </c>
    </row>
    <row r="6" spans="1:20" ht="12.75">
      <c r="A6" s="16">
        <v>1</v>
      </c>
      <c r="B6" s="13" t="s">
        <v>22</v>
      </c>
      <c r="C6" s="5">
        <v>3.2</v>
      </c>
      <c r="D6" s="5">
        <v>3.2</v>
      </c>
      <c r="E6" s="5">
        <f>(C6+D6)/2</f>
        <v>3.2</v>
      </c>
      <c r="F6" s="5"/>
      <c r="G6" s="5"/>
      <c r="H6" s="11">
        <f>E6+F6+G6</f>
        <v>3.2</v>
      </c>
      <c r="I6" s="5">
        <v>5.3</v>
      </c>
      <c r="J6" s="5">
        <v>5.3</v>
      </c>
      <c r="K6" s="5">
        <f>(I6+J6)/2</f>
        <v>5.3</v>
      </c>
      <c r="L6" s="12"/>
      <c r="M6" s="11">
        <f>+K6+L6</f>
        <v>5.3</v>
      </c>
      <c r="N6" s="5">
        <v>8.4</v>
      </c>
      <c r="O6" s="5">
        <v>8.4</v>
      </c>
      <c r="P6" s="5">
        <f>(N6+O6)/2</f>
        <v>8.4</v>
      </c>
      <c r="Q6" s="5"/>
      <c r="R6" s="5"/>
      <c r="S6" s="11">
        <f>P6+Q6+R6</f>
        <v>8.4</v>
      </c>
      <c r="T6" s="11">
        <f>S6+M6+H6</f>
        <v>16.9</v>
      </c>
    </row>
    <row r="7" spans="1:20" ht="12.75">
      <c r="A7" s="16">
        <v>2</v>
      </c>
      <c r="B7" s="13" t="s">
        <v>14</v>
      </c>
      <c r="C7" s="5">
        <v>2.3</v>
      </c>
      <c r="D7" s="5">
        <v>2.3</v>
      </c>
      <c r="E7" s="5">
        <f>(C7+D7)/2</f>
        <v>2.3</v>
      </c>
      <c r="F7" s="5"/>
      <c r="G7" s="5"/>
      <c r="H7" s="11">
        <f>E7+F7+G7</f>
        <v>2.3</v>
      </c>
      <c r="I7" s="5">
        <v>3.4</v>
      </c>
      <c r="J7" s="5">
        <v>3.6</v>
      </c>
      <c r="K7" s="5">
        <f>(I7+J7)/2</f>
        <v>3.5</v>
      </c>
      <c r="L7" s="12"/>
      <c r="M7" s="11">
        <f>+K7+L7</f>
        <v>3.5</v>
      </c>
      <c r="N7" s="5">
        <v>7.1</v>
      </c>
      <c r="O7" s="5">
        <v>7.2</v>
      </c>
      <c r="P7" s="5">
        <f>(N7+O7)/2</f>
        <v>7.15</v>
      </c>
      <c r="Q7" s="5"/>
      <c r="R7" s="5"/>
      <c r="S7" s="11">
        <f>P7+Q7+R7</f>
        <v>7.15</v>
      </c>
      <c r="T7" s="11">
        <f>S7+M7+H7</f>
        <v>12.95</v>
      </c>
    </row>
    <row r="8" spans="1:20" ht="12.75">
      <c r="A8" s="17"/>
      <c r="B8" s="17"/>
      <c r="C8" s="5"/>
      <c r="D8" s="5"/>
      <c r="E8" s="5"/>
      <c r="F8" s="5"/>
      <c r="G8" s="5"/>
      <c r="H8" s="11"/>
      <c r="I8" s="5"/>
      <c r="J8" s="5"/>
      <c r="K8" s="5"/>
      <c r="L8" s="12"/>
      <c r="M8" s="11"/>
      <c r="N8" s="5"/>
      <c r="O8" s="5"/>
      <c r="P8" s="5"/>
      <c r="Q8" s="5"/>
      <c r="R8" s="5"/>
      <c r="S8" s="11"/>
      <c r="T8" s="11"/>
    </row>
  </sheetData>
  <sheetProtection selectLockedCells="1" selectUnlockedCells="1"/>
  <mergeCells count="4">
    <mergeCell ref="B1:T1"/>
    <mergeCell ref="C4:H4"/>
    <mergeCell ref="I4:M4"/>
    <mergeCell ref="N4:S4"/>
  </mergeCells>
  <conditionalFormatting sqref="D6:D8">
    <cfRule type="cellIs" priority="1" dxfId="0" operator="greaterThan" stopIfTrue="1">
      <formula>3.9</formula>
    </cfRule>
    <cfRule type="cellIs" priority="2" dxfId="1" operator="notBetween" stopIfTrue="1">
      <formula>C6-0.4</formula>
      <formula>C6+0.4</formula>
    </cfRule>
  </conditionalFormatting>
  <conditionalFormatting sqref="J6:J8">
    <cfRule type="cellIs" priority="3" dxfId="0" operator="greaterThan" stopIfTrue="1">
      <formula>5.9</formula>
    </cfRule>
    <cfRule type="cellIs" priority="4" dxfId="1" operator="notBetween" stopIfTrue="1">
      <formula>I6-0.4</formula>
      <formula>I6+0.4</formula>
    </cfRule>
  </conditionalFormatting>
  <conditionalFormatting sqref="E6:E8 C6:C8">
    <cfRule type="cellIs" priority="5" dxfId="0" operator="greaterThan" stopIfTrue="1">
      <formula>3.9</formula>
    </cfRule>
  </conditionalFormatting>
  <conditionalFormatting sqref="I6:I8 K6:K8">
    <cfRule type="cellIs" priority="6" dxfId="0" operator="greaterThan" stopIfTrue="1">
      <formula>5.9</formula>
    </cfRule>
  </conditionalFormatting>
  <conditionalFormatting sqref="N6:N8 P6:P8">
    <cfRule type="cellIs" priority="7" dxfId="0" operator="greaterThan" stopIfTrue="1">
      <formula>9.9</formula>
    </cfRule>
  </conditionalFormatting>
  <conditionalFormatting sqref="O6:O8">
    <cfRule type="cellIs" priority="8" dxfId="0" operator="greaterThan" stopIfTrue="1">
      <formula>9.9</formula>
    </cfRule>
    <cfRule type="cellIs" priority="9" dxfId="1" operator="notBetween" stopIfTrue="1">
      <formula>N6-0.4</formula>
      <formula>N6+0.4</formula>
    </cfRule>
  </conditionalFormatting>
  <printOptions/>
  <pageMargins left="0.7875" right="0.7875" top="0.7875" bottom="0.7875" header="0.5118055555555555" footer="0.5118055555555555"/>
  <pageSetup fitToHeight="1" fitToWidth="1" horizontalDpi="300" verticalDpi="3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T8"/>
  <sheetViews>
    <sheetView workbookViewId="0" topLeftCell="A1">
      <selection activeCell="K16" sqref="K16"/>
    </sheetView>
  </sheetViews>
  <sheetFormatPr defaultColWidth="9.140625" defaultRowHeight="12.75"/>
  <cols>
    <col min="1" max="1" width="3.57421875" style="1" customWidth="1"/>
    <col min="2" max="2" width="33.7109375" style="1" customWidth="1"/>
    <col min="3" max="6" width="6.421875" style="1" customWidth="1"/>
    <col min="7" max="7" width="7.57421875" style="1" bestFit="1" customWidth="1"/>
    <col min="8" max="8" width="6.421875" style="2" customWidth="1"/>
    <col min="9" max="11" width="6.421875" style="1" customWidth="1"/>
    <col min="12" max="12" width="7.57421875" style="1" bestFit="1" customWidth="1"/>
    <col min="13" max="13" width="6.421875" style="2" customWidth="1"/>
    <col min="14" max="17" width="6.421875" style="1" customWidth="1"/>
    <col min="18" max="18" width="7.57421875" style="1" bestFit="1" customWidth="1"/>
    <col min="19" max="19" width="6.421875" style="2" customWidth="1"/>
    <col min="20" max="20" width="9.140625" style="2" customWidth="1"/>
  </cols>
  <sheetData>
    <row r="1" spans="1:20" ht="12.75">
      <c r="A1"/>
      <c r="B1" s="22" t="s">
        <v>24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4" spans="1:20" ht="12.75">
      <c r="A4" s="5"/>
      <c r="B4" s="6"/>
      <c r="C4" s="23" t="s">
        <v>0</v>
      </c>
      <c r="D4" s="23"/>
      <c r="E4" s="23"/>
      <c r="F4" s="23"/>
      <c r="G4" s="23"/>
      <c r="H4" s="23"/>
      <c r="I4" s="23" t="s">
        <v>1</v>
      </c>
      <c r="J4" s="23"/>
      <c r="K4" s="23"/>
      <c r="L4" s="23"/>
      <c r="M4" s="23"/>
      <c r="N4" s="23" t="s">
        <v>2</v>
      </c>
      <c r="O4" s="23"/>
      <c r="P4" s="23"/>
      <c r="Q4" s="23"/>
      <c r="R4" s="23"/>
      <c r="S4" s="23"/>
      <c r="T4" s="7" t="s">
        <v>3</v>
      </c>
    </row>
    <row r="5" spans="1:20" ht="12.75">
      <c r="A5" s="5" t="s">
        <v>4</v>
      </c>
      <c r="B5" s="5" t="s">
        <v>5</v>
      </c>
      <c r="C5" s="8">
        <v>1</v>
      </c>
      <c r="D5" s="8">
        <v>2</v>
      </c>
      <c r="E5" s="8" t="s">
        <v>27</v>
      </c>
      <c r="F5" s="8" t="s">
        <v>6</v>
      </c>
      <c r="G5" s="8" t="s">
        <v>7</v>
      </c>
      <c r="H5" s="9" t="s">
        <v>8</v>
      </c>
      <c r="I5" s="8">
        <v>1</v>
      </c>
      <c r="J5" s="8">
        <v>2</v>
      </c>
      <c r="K5" s="8" t="s">
        <v>27</v>
      </c>
      <c r="L5" s="8" t="s">
        <v>7</v>
      </c>
      <c r="M5" s="9" t="s">
        <v>8</v>
      </c>
      <c r="N5" s="8">
        <v>1</v>
      </c>
      <c r="O5" s="8">
        <v>2</v>
      </c>
      <c r="P5" s="8" t="s">
        <v>27</v>
      </c>
      <c r="Q5" s="8" t="s">
        <v>6</v>
      </c>
      <c r="R5" s="8" t="s">
        <v>7</v>
      </c>
      <c r="S5" s="9" t="s">
        <v>8</v>
      </c>
      <c r="T5" s="7" t="s">
        <v>9</v>
      </c>
    </row>
    <row r="6" spans="1:20" ht="12.75">
      <c r="A6" s="17">
        <v>1</v>
      </c>
      <c r="B6" s="13" t="s">
        <v>10</v>
      </c>
      <c r="C6" s="5">
        <v>2.3</v>
      </c>
      <c r="D6" s="5">
        <v>2.3</v>
      </c>
      <c r="E6" s="5">
        <f>(C6+D6)/2</f>
        <v>2.3</v>
      </c>
      <c r="F6" s="5"/>
      <c r="G6" s="5"/>
      <c r="H6" s="11">
        <f>E6+F6+G6</f>
        <v>2.3</v>
      </c>
      <c r="I6" s="5">
        <v>3.5</v>
      </c>
      <c r="J6" s="5">
        <v>3.5</v>
      </c>
      <c r="K6" s="5">
        <f>(I6+J6)/2</f>
        <v>3.5</v>
      </c>
      <c r="L6" s="12"/>
      <c r="M6" s="11">
        <f>+K6+L6</f>
        <v>3.5</v>
      </c>
      <c r="N6" s="5">
        <v>6.9</v>
      </c>
      <c r="O6" s="5">
        <v>6.9</v>
      </c>
      <c r="P6" s="5">
        <f>(N6+O6)/2</f>
        <v>6.9</v>
      </c>
      <c r="Q6" s="5"/>
      <c r="R6" s="5"/>
      <c r="S6" s="11">
        <f>P6+Q6+R6</f>
        <v>6.9</v>
      </c>
      <c r="T6" s="11">
        <f>S6+M6+H6</f>
        <v>12.7</v>
      </c>
    </row>
    <row r="7" spans="1:20" ht="12.75">
      <c r="A7" s="16">
        <v>2</v>
      </c>
      <c r="B7" s="13" t="s">
        <v>25</v>
      </c>
      <c r="C7" s="5">
        <v>2.2</v>
      </c>
      <c r="D7" s="5">
        <v>2.2</v>
      </c>
      <c r="E7" s="5">
        <f>(C7+D7)/2</f>
        <v>2.2</v>
      </c>
      <c r="F7" s="5">
        <v>-0.5</v>
      </c>
      <c r="G7" s="5"/>
      <c r="H7" s="11">
        <f>E7+F7+G7</f>
        <v>1.7000000000000002</v>
      </c>
      <c r="I7" s="5">
        <v>2.9</v>
      </c>
      <c r="J7" s="5">
        <v>3</v>
      </c>
      <c r="K7" s="5">
        <f>(I7+J7)/2</f>
        <v>2.95</v>
      </c>
      <c r="L7" s="12"/>
      <c r="M7" s="11">
        <f>+K7+L7</f>
        <v>2.95</v>
      </c>
      <c r="N7" s="5">
        <v>7.4</v>
      </c>
      <c r="O7" s="5">
        <v>7.5</v>
      </c>
      <c r="P7" s="5">
        <f>(N7+O7)/2</f>
        <v>7.45</v>
      </c>
      <c r="Q7" s="5"/>
      <c r="R7" s="5"/>
      <c r="S7" s="11">
        <f>P7+Q7+R7</f>
        <v>7.45</v>
      </c>
      <c r="T7" s="11">
        <f>S7+M7+H7</f>
        <v>12.100000000000001</v>
      </c>
    </row>
    <row r="8" spans="1:20" ht="12.75">
      <c r="A8" s="16">
        <v>3</v>
      </c>
      <c r="B8" s="13" t="s">
        <v>33</v>
      </c>
      <c r="C8" s="5">
        <v>2</v>
      </c>
      <c r="D8" s="5">
        <v>2.3</v>
      </c>
      <c r="E8" s="5">
        <f>(C8+D8)/2</f>
        <v>2.15</v>
      </c>
      <c r="F8" s="5">
        <v>-0.5</v>
      </c>
      <c r="G8" s="5"/>
      <c r="H8" s="11">
        <f>E8+F8+G8</f>
        <v>1.65</v>
      </c>
      <c r="I8" s="5">
        <v>2.5</v>
      </c>
      <c r="J8" s="5">
        <v>2.7</v>
      </c>
      <c r="K8" s="5">
        <f>(I8+J8)/2</f>
        <v>2.6</v>
      </c>
      <c r="L8" s="12"/>
      <c r="M8" s="11">
        <f>+K8+L8</f>
        <v>2.6</v>
      </c>
      <c r="N8" s="5">
        <v>6.8</v>
      </c>
      <c r="O8" s="5">
        <v>6.9</v>
      </c>
      <c r="P8" s="5">
        <f>(N8+O8)/2</f>
        <v>6.85</v>
      </c>
      <c r="Q8" s="5"/>
      <c r="R8" s="5"/>
      <c r="S8" s="11">
        <f>P8+Q8+R8</f>
        <v>6.85</v>
      </c>
      <c r="T8" s="11">
        <f>S8+M8+H8</f>
        <v>11.1</v>
      </c>
    </row>
  </sheetData>
  <sheetProtection selectLockedCells="1" selectUnlockedCells="1"/>
  <mergeCells count="4">
    <mergeCell ref="B1:T1"/>
    <mergeCell ref="C4:H4"/>
    <mergeCell ref="I4:M4"/>
    <mergeCell ref="N4:S4"/>
  </mergeCells>
  <conditionalFormatting sqref="D6:D8">
    <cfRule type="cellIs" priority="1" dxfId="0" operator="greaterThan" stopIfTrue="1">
      <formula>3.9</formula>
    </cfRule>
    <cfRule type="cellIs" priority="2" dxfId="1" operator="notBetween" stopIfTrue="1">
      <formula>C6-0.4</formula>
      <formula>C6+0.4</formula>
    </cfRule>
  </conditionalFormatting>
  <conditionalFormatting sqref="J6:J8">
    <cfRule type="cellIs" priority="3" dxfId="0" operator="greaterThan" stopIfTrue="1">
      <formula>5.9</formula>
    </cfRule>
    <cfRule type="cellIs" priority="4" dxfId="1" operator="notBetween" stopIfTrue="1">
      <formula>I6-0.4</formula>
      <formula>I6+0.4</formula>
    </cfRule>
  </conditionalFormatting>
  <conditionalFormatting sqref="E6:E8 C6:C8">
    <cfRule type="cellIs" priority="5" dxfId="0" operator="greaterThan" stopIfTrue="1">
      <formula>3.9</formula>
    </cfRule>
  </conditionalFormatting>
  <conditionalFormatting sqref="I6:I8 K6:K8">
    <cfRule type="cellIs" priority="6" dxfId="0" operator="greaterThan" stopIfTrue="1">
      <formula>5.9</formula>
    </cfRule>
  </conditionalFormatting>
  <conditionalFormatting sqref="N6:N8 P6:P8">
    <cfRule type="cellIs" priority="7" dxfId="0" operator="greaterThan" stopIfTrue="1">
      <formula>9.9</formula>
    </cfRule>
  </conditionalFormatting>
  <conditionalFormatting sqref="O6:O8">
    <cfRule type="cellIs" priority="8" dxfId="0" operator="greaterThan" stopIfTrue="1">
      <formula>9.9</formula>
    </cfRule>
    <cfRule type="cellIs" priority="9" dxfId="1" operator="notBetween" stopIfTrue="1">
      <formula>N6-0.4</formula>
      <formula>N6+0.4</formula>
    </cfRule>
  </conditionalFormatting>
  <printOptions/>
  <pageMargins left="0.7875" right="0.7875" top="0.7875" bottom="0.7875" header="0.5118055555555555" footer="0.5118055555555555"/>
  <pageSetup fitToHeight="1" fitToWidth="1" horizontalDpi="300" verticalDpi="3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tabSelected="1" workbookViewId="0" topLeftCell="A43">
      <selection activeCell="P59" sqref="P59"/>
    </sheetView>
  </sheetViews>
  <sheetFormatPr defaultColWidth="9.140625" defaultRowHeight="12.75"/>
  <cols>
    <col min="1" max="1" width="3.57421875" style="1" customWidth="1"/>
    <col min="2" max="2" width="32.7109375" style="1" customWidth="1"/>
    <col min="3" max="5" width="9.140625" style="1" customWidth="1"/>
    <col min="6" max="6" width="9.140625" style="2" customWidth="1"/>
    <col min="7" max="8" width="9.140625" style="1" customWidth="1"/>
    <col min="9" max="9" width="9.140625" style="2" customWidth="1"/>
    <col min="10" max="12" width="9.140625" style="1" customWidth="1"/>
    <col min="13" max="13" width="9.140625" style="2" customWidth="1"/>
    <col min="14" max="14" width="8.57421875" style="2" customWidth="1"/>
    <col min="15" max="16384" width="11.57421875" style="0" customWidth="1"/>
  </cols>
  <sheetData>
    <row r="1" spans="1:15" ht="12.75">
      <c r="A1"/>
      <c r="B1" s="24" t="s">
        <v>11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3"/>
    </row>
    <row r="2" spans="1:14" ht="12.75">
      <c r="A2" s="5"/>
      <c r="B2" s="21"/>
      <c r="C2" s="23" t="str">
        <f>'6-9 anni STARTUP completa'!C4</f>
        <v>AV</v>
      </c>
      <c r="D2" s="23">
        <f>'6-9 anni STARTUP completa'!F4</f>
        <v>0</v>
      </c>
      <c r="E2" s="23">
        <f>'6-9 anni STARTUP completa'!G4</f>
        <v>0</v>
      </c>
      <c r="F2" s="23">
        <f>'6-9 anni STARTUP completa'!H4</f>
        <v>0</v>
      </c>
      <c r="G2" s="23" t="str">
        <f>'6-9 anni STARTUP completa'!I4</f>
        <v>TV</v>
      </c>
      <c r="H2" s="23">
        <f>'6-9 anni STARTUP completa'!L4</f>
        <v>0</v>
      </c>
      <c r="I2" s="23">
        <f>'6-9 anni STARTUP completa'!M4</f>
        <v>0</v>
      </c>
      <c r="J2" s="23" t="str">
        <f>'6-9 anni STARTUP completa'!N4</f>
        <v>EXE</v>
      </c>
      <c r="K2" s="23">
        <f>'6-9 anni STARTUP completa'!Q4</f>
        <v>0</v>
      </c>
      <c r="L2" s="23">
        <f>'6-9 anni STARTUP completa'!R4</f>
        <v>0</v>
      </c>
      <c r="M2" s="23">
        <f>'6-9 anni STARTUP completa'!S4</f>
        <v>0</v>
      </c>
      <c r="N2" s="7" t="str">
        <f>'6-9 anni STARTUP completa'!T4</f>
        <v>Classifica</v>
      </c>
    </row>
    <row r="3" spans="1:14" ht="12.75">
      <c r="A3" s="5" t="str">
        <f>'6-9 anni STARTUP completa'!A5</f>
        <v>NN</v>
      </c>
      <c r="B3" s="5" t="str">
        <f>'6-9 anni STARTUP completa'!B5</f>
        <v>Squadre</v>
      </c>
      <c r="C3" s="19" t="s">
        <v>27</v>
      </c>
      <c r="D3" s="8" t="str">
        <f>'6-9 anni STARTUP completa'!F5</f>
        <v>PEN</v>
      </c>
      <c r="E3" s="8" t="str">
        <f>'6-9 anni STARTUP completa'!G5</f>
        <v>BONUS</v>
      </c>
      <c r="F3" s="9" t="str">
        <f>'6-9 anni STARTUP completa'!H5</f>
        <v>TOT</v>
      </c>
      <c r="G3" s="19" t="s">
        <v>27</v>
      </c>
      <c r="H3" s="8" t="str">
        <f>'6-9 anni STARTUP completa'!L5</f>
        <v>BONUS</v>
      </c>
      <c r="I3" s="9" t="str">
        <f>'6-9 anni STARTUP completa'!M5</f>
        <v>TOT</v>
      </c>
      <c r="J3" s="19" t="s">
        <v>27</v>
      </c>
      <c r="K3" s="8" t="str">
        <f>'6-9 anni STARTUP completa'!Q5</f>
        <v>PEN</v>
      </c>
      <c r="L3" s="8" t="str">
        <f>'6-9 anni STARTUP completa'!R5</f>
        <v>BONUS</v>
      </c>
      <c r="M3" s="9" t="str">
        <f>'6-9 anni STARTUP completa'!S5</f>
        <v>TOT</v>
      </c>
      <c r="N3" s="7" t="str">
        <f>'6-9 anni STARTUP completa'!T5</f>
        <v>Finale</v>
      </c>
    </row>
    <row r="4" spans="1:14" ht="12.75">
      <c r="A4" s="10">
        <f>'6-9 anni STARTUP completa'!A6</f>
        <v>1</v>
      </c>
      <c r="B4" s="10" t="str">
        <f>'6-9 anni STARTUP completa'!B6</f>
        <v>GINNASTICA ALBA</v>
      </c>
      <c r="C4" s="5">
        <f>'6-9 anni STARTUP completa'!E6</f>
        <v>0.8500000000000001</v>
      </c>
      <c r="D4" s="5">
        <f>'6-9 anni STARTUP completa'!F6</f>
        <v>0</v>
      </c>
      <c r="E4" s="5">
        <f>'6-9 anni STARTUP completa'!G6</f>
        <v>0</v>
      </c>
      <c r="F4" s="11">
        <f>'6-9 anni STARTUP completa'!H6</f>
        <v>0.8500000000000001</v>
      </c>
      <c r="G4" s="5">
        <f>'6-9 anni STARTUP completa'!K6</f>
        <v>1.9</v>
      </c>
      <c r="H4" s="12">
        <f>'6-9 anni STARTUP completa'!L6</f>
        <v>0</v>
      </c>
      <c r="I4" s="11">
        <f>'6-9 anni STARTUP completa'!M6</f>
        <v>1.9</v>
      </c>
      <c r="J4" s="5">
        <f>'6-9 anni STARTUP completa'!P6</f>
        <v>5.15</v>
      </c>
      <c r="K4" s="5">
        <f>'6-9 anni STARTUP completa'!Q6</f>
        <v>0</v>
      </c>
      <c r="L4" s="5">
        <f>'6-9 anni STARTUP completa'!R6</f>
        <v>0</v>
      </c>
      <c r="M4" s="11">
        <f>'6-9 anni STARTUP completa'!S6</f>
        <v>5.15</v>
      </c>
      <c r="N4" s="11">
        <f>'6-9 anni STARTUP completa'!T6</f>
        <v>7.9</v>
      </c>
    </row>
    <row r="5" spans="1:14" ht="12.75">
      <c r="A5" s="13"/>
      <c r="B5" s="10"/>
      <c r="C5" s="5"/>
      <c r="D5" s="5"/>
      <c r="E5" s="5"/>
      <c r="F5" s="11"/>
      <c r="G5" s="5"/>
      <c r="H5" s="12"/>
      <c r="I5" s="11"/>
      <c r="J5" s="5"/>
      <c r="K5" s="5"/>
      <c r="L5" s="5"/>
      <c r="M5" s="11"/>
      <c r="N5" s="11"/>
    </row>
    <row r="7" spans="1:14" ht="12.75">
      <c r="A7"/>
      <c r="B7" s="22" t="s">
        <v>12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2.75">
      <c r="A8" s="5"/>
      <c r="B8" s="6"/>
      <c r="C8" s="23" t="str">
        <f>'9-13 anni STARTUP mini'!C4</f>
        <v>AV</v>
      </c>
      <c r="D8" s="23">
        <f>'9-13 anni STARTUP mini'!F4</f>
        <v>0</v>
      </c>
      <c r="E8" s="23">
        <f>'9-13 anni STARTUP mini'!G4</f>
        <v>0</v>
      </c>
      <c r="F8" s="23">
        <f>'9-13 anni STARTUP mini'!H4</f>
        <v>0</v>
      </c>
      <c r="G8" s="23" t="str">
        <f>'9-13 anni STARTUP mini'!I4</f>
        <v>TV</v>
      </c>
      <c r="H8" s="23">
        <f>'9-13 anni STARTUP mini'!L4</f>
        <v>0</v>
      </c>
      <c r="I8" s="23">
        <f>'9-13 anni STARTUP mini'!M4</f>
        <v>0</v>
      </c>
      <c r="J8" s="23" t="str">
        <f>'9-13 anni STARTUP mini'!N4</f>
        <v>EXE</v>
      </c>
      <c r="K8" s="23">
        <f>'9-13 anni STARTUP mini'!Q4</f>
        <v>0</v>
      </c>
      <c r="L8" s="23">
        <f>'9-13 anni STARTUP mini'!R4</f>
        <v>0</v>
      </c>
      <c r="M8" s="23">
        <f>'9-13 anni STARTUP mini'!S4</f>
        <v>0</v>
      </c>
      <c r="N8" s="7" t="str">
        <f>'9-13 anni STARTUP mini'!T4</f>
        <v>Classifica</v>
      </c>
    </row>
    <row r="9" spans="1:14" ht="12.75">
      <c r="A9" s="5" t="str">
        <f>'9-13 anni STARTUP mini'!A5</f>
        <v>NN</v>
      </c>
      <c r="B9" s="5" t="str">
        <f>'9-13 anni STARTUP mini'!B5</f>
        <v>Squadre</v>
      </c>
      <c r="C9" s="19" t="s">
        <v>27</v>
      </c>
      <c r="D9" s="8" t="str">
        <f>'9-13 anni STARTUP mini'!F5</f>
        <v>PEN</v>
      </c>
      <c r="E9" s="8" t="str">
        <f>'9-13 anni STARTUP mini'!G5</f>
        <v>BONUS</v>
      </c>
      <c r="F9" s="9" t="str">
        <f>'9-13 anni STARTUP mini'!H5</f>
        <v>TOT</v>
      </c>
      <c r="G9" s="19" t="s">
        <v>27</v>
      </c>
      <c r="H9" s="8" t="str">
        <f>'9-13 anni STARTUP mini'!L5</f>
        <v>BONUS</v>
      </c>
      <c r="I9" s="9" t="str">
        <f>'9-13 anni STARTUP mini'!M5</f>
        <v>TOT</v>
      </c>
      <c r="J9" s="19" t="s">
        <v>27</v>
      </c>
      <c r="K9" s="8" t="str">
        <f>'9-13 anni STARTUP mini'!Q5</f>
        <v>PEN</v>
      </c>
      <c r="L9" s="8" t="str">
        <f>'9-13 anni STARTUP mini'!R5</f>
        <v>BONUS</v>
      </c>
      <c r="M9" s="9" t="str">
        <f>'9-13 anni STARTUP mini'!S5</f>
        <v>TOT</v>
      </c>
      <c r="N9" s="7" t="str">
        <f>'9-13 anni STARTUP mini'!T5</f>
        <v>Finale</v>
      </c>
    </row>
    <row r="10" spans="1:14" ht="12.75">
      <c r="A10" s="10">
        <f>'9-13 anni STARTUP mini'!A6</f>
        <v>1</v>
      </c>
      <c r="B10" s="10" t="str">
        <f>'9-13 anni STARTUP mini'!B6</f>
        <v>SMARTY'S SPORT &amp; SHOW</v>
      </c>
      <c r="C10" s="5">
        <f>'9-13 anni STARTUP mini'!E6</f>
        <v>1.3</v>
      </c>
      <c r="D10" s="5">
        <f>'9-13 anni STARTUP mini'!F6</f>
        <v>0</v>
      </c>
      <c r="E10" s="5">
        <f>'9-13 anni STARTUP mini'!G6</f>
        <v>0</v>
      </c>
      <c r="F10" s="11">
        <f>'9-13 anni STARTUP mini'!H6</f>
        <v>1.3</v>
      </c>
      <c r="G10" s="5">
        <f>'9-13 anni STARTUP mini'!K6</f>
        <v>2.85</v>
      </c>
      <c r="H10" s="12">
        <f>'9-13 anni STARTUP mini'!L6</f>
        <v>0</v>
      </c>
      <c r="I10" s="11">
        <f>'9-13 anni STARTUP mini'!M6</f>
        <v>2.85</v>
      </c>
      <c r="J10" s="5">
        <f>'9-13 anni STARTUP mini'!P6</f>
        <v>6.6</v>
      </c>
      <c r="K10" s="5">
        <f>'9-13 anni STARTUP mini'!Q6</f>
        <v>0</v>
      </c>
      <c r="L10" s="5">
        <f>'9-13 anni STARTUP mini'!R6</f>
        <v>0</v>
      </c>
      <c r="M10" s="11">
        <f>'9-13 anni STARTUP mini'!S6</f>
        <v>6.6</v>
      </c>
      <c r="N10" s="11">
        <f>'9-13 anni STARTUP mini'!T6</f>
        <v>10.75</v>
      </c>
    </row>
    <row r="11" spans="1:14" ht="12.75">
      <c r="A11" s="10">
        <f>'9-13 anni STARTUP mini'!A7</f>
        <v>2</v>
      </c>
      <c r="B11" s="10" t="str">
        <f>'9-13 anni STARTUP mini'!B7</f>
        <v>GINNASTICA ALBA</v>
      </c>
      <c r="C11" s="5">
        <f>'9-13 anni STARTUP mini'!E7</f>
        <v>1.05</v>
      </c>
      <c r="D11" s="5">
        <f>'9-13 anni STARTUP mini'!F7</f>
        <v>0</v>
      </c>
      <c r="E11" s="5">
        <f>'9-13 anni STARTUP mini'!G7</f>
        <v>0</v>
      </c>
      <c r="F11" s="11">
        <f>'9-13 anni STARTUP mini'!H7</f>
        <v>1.05</v>
      </c>
      <c r="G11" s="5">
        <f>'9-13 anni STARTUP mini'!K7</f>
        <v>2.05</v>
      </c>
      <c r="H11" s="12">
        <f>'9-13 anni STARTUP mini'!L7</f>
        <v>0</v>
      </c>
      <c r="I11" s="11">
        <f>'9-13 anni STARTUP mini'!M7</f>
        <v>2.05</v>
      </c>
      <c r="J11" s="5">
        <f>'9-13 anni STARTUP mini'!P7</f>
        <v>5.5</v>
      </c>
      <c r="K11" s="5">
        <f>'9-13 anni STARTUP mini'!Q7</f>
        <v>0</v>
      </c>
      <c r="L11" s="5">
        <f>'9-13 anni STARTUP mini'!R7</f>
        <v>0</v>
      </c>
      <c r="M11" s="11">
        <f>'9-13 anni STARTUP mini'!S7</f>
        <v>5.5</v>
      </c>
      <c r="N11" s="11">
        <f>'9-13 anni STARTUP mini'!T7</f>
        <v>8.6</v>
      </c>
    </row>
    <row r="13" spans="2:14" ht="12.75">
      <c r="B13" s="22" t="s">
        <v>13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2.75">
      <c r="A14" s="5"/>
      <c r="B14" s="6"/>
      <c r="C14" s="23" t="str">
        <f>'9-13 anni STARTUP completa'!C4</f>
        <v>AV</v>
      </c>
      <c r="D14" s="23">
        <f>'9-13 anni STARTUP completa'!F4</f>
        <v>0</v>
      </c>
      <c r="E14" s="23">
        <f>'9-13 anni STARTUP completa'!G4</f>
        <v>0</v>
      </c>
      <c r="F14" s="23">
        <f>'9-13 anni STARTUP completa'!H4</f>
        <v>0</v>
      </c>
      <c r="G14" s="23" t="str">
        <f>'9-13 anni STARTUP completa'!I4</f>
        <v>TV</v>
      </c>
      <c r="H14" s="23">
        <f>'9-13 anni STARTUP completa'!L4</f>
        <v>0</v>
      </c>
      <c r="I14" s="23">
        <f>'9-13 anni STARTUP completa'!M4</f>
        <v>0</v>
      </c>
      <c r="J14" s="23" t="str">
        <f>'9-13 anni STARTUP completa'!N4</f>
        <v>EXE</v>
      </c>
      <c r="K14" s="23">
        <f>'9-13 anni STARTUP completa'!Q4</f>
        <v>0</v>
      </c>
      <c r="L14" s="23">
        <f>'9-13 anni STARTUP completa'!R4</f>
        <v>0</v>
      </c>
      <c r="M14" s="23">
        <f>'9-13 anni STARTUP completa'!S4</f>
        <v>0</v>
      </c>
      <c r="N14" s="7" t="str">
        <f>'9-13 anni STARTUP completa'!T4</f>
        <v>Classifica</v>
      </c>
    </row>
    <row r="15" spans="1:14" ht="12.75">
      <c r="A15" s="5" t="str">
        <f>'9-13 anni STARTUP completa'!A5</f>
        <v>NN</v>
      </c>
      <c r="B15" s="5" t="str">
        <f>'9-13 anni STARTUP completa'!B5</f>
        <v>Squadre</v>
      </c>
      <c r="C15" s="19" t="s">
        <v>27</v>
      </c>
      <c r="D15" s="8" t="str">
        <f>'9-13 anni STARTUP completa'!F5</f>
        <v>PEN</v>
      </c>
      <c r="E15" s="8" t="str">
        <f>'9-13 anni STARTUP completa'!G5</f>
        <v>BONUS</v>
      </c>
      <c r="F15" s="9" t="str">
        <f>'9-13 anni STARTUP completa'!H5</f>
        <v>TOT</v>
      </c>
      <c r="G15" s="19" t="s">
        <v>27</v>
      </c>
      <c r="H15" s="8" t="str">
        <f>'9-13 anni STARTUP completa'!L5</f>
        <v>BONUS</v>
      </c>
      <c r="I15" s="9" t="str">
        <f>'9-13 anni STARTUP completa'!M5</f>
        <v>TOT</v>
      </c>
      <c r="J15" s="19" t="s">
        <v>27</v>
      </c>
      <c r="K15" s="8" t="str">
        <f>'9-13 anni STARTUP completa'!Q5</f>
        <v>PEN</v>
      </c>
      <c r="L15" s="8" t="str">
        <f>'9-13 anni STARTUP completa'!R5</f>
        <v>BONUS</v>
      </c>
      <c r="M15" s="9" t="str">
        <f>'9-13 anni STARTUP completa'!S5</f>
        <v>TOT</v>
      </c>
      <c r="N15" s="7" t="str">
        <f>'9-13 anni STARTUP completa'!T5</f>
        <v>Finale</v>
      </c>
    </row>
    <row r="16" spans="1:14" ht="12.75">
      <c r="A16" s="15">
        <f>'9-13 anni STARTUP completa'!A6</f>
        <v>1</v>
      </c>
      <c r="B16" s="17" t="str">
        <f>'9-13 anni STARTUP completa'!B6</f>
        <v>GINNASTICA PROVERCELLI 1982</v>
      </c>
      <c r="C16" s="5">
        <f>'9-13 anni STARTUP completa'!E6</f>
        <v>1.7000000000000002</v>
      </c>
      <c r="D16" s="5">
        <f>'9-13 anni STARTUP completa'!F6</f>
        <v>0</v>
      </c>
      <c r="E16" s="5">
        <f>'9-13 anni STARTUP completa'!G6</f>
        <v>0</v>
      </c>
      <c r="F16" s="11">
        <f>'9-13 anni STARTUP completa'!H6</f>
        <v>1.7000000000000002</v>
      </c>
      <c r="G16" s="5">
        <f>'9-13 anni STARTUP completa'!K6</f>
        <v>4</v>
      </c>
      <c r="H16" s="12">
        <f>'9-13 anni STARTUP completa'!L6</f>
        <v>0</v>
      </c>
      <c r="I16" s="11">
        <f>'9-13 anni STARTUP completa'!M6</f>
        <v>4</v>
      </c>
      <c r="J16" s="5">
        <f>'9-13 anni STARTUP completa'!P6</f>
        <v>7.15</v>
      </c>
      <c r="K16" s="5">
        <f>'9-13 anni STARTUP completa'!Q6</f>
        <v>0</v>
      </c>
      <c r="L16" s="5">
        <f>'9-13 anni STARTUP completa'!R6</f>
        <v>0</v>
      </c>
      <c r="M16" s="11">
        <f>'9-13 anni STARTUP completa'!S6</f>
        <v>7.15</v>
      </c>
      <c r="N16" s="11">
        <f>'9-13 anni STARTUP completa'!T6</f>
        <v>12.850000000000001</v>
      </c>
    </row>
    <row r="17" spans="1:14" ht="12.75">
      <c r="A17" s="17">
        <f>'9-13 anni STARTUP completa'!A7</f>
        <v>2</v>
      </c>
      <c r="B17" s="17" t="str">
        <f>'9-13 anni STARTUP completa'!B7</f>
        <v>GINNASTICA ALBA</v>
      </c>
      <c r="C17" s="5">
        <f>'9-13 anni STARTUP completa'!E7</f>
        <v>1</v>
      </c>
      <c r="D17" s="5">
        <f>'9-13 anni STARTUP completa'!F7</f>
        <v>-0.1</v>
      </c>
      <c r="E17" s="5">
        <f>'9-13 anni STARTUP completa'!G7</f>
        <v>0</v>
      </c>
      <c r="F17" s="11">
        <f>'9-13 anni STARTUP completa'!H7</f>
        <v>0.9</v>
      </c>
      <c r="G17" s="5">
        <f>'9-13 anni STARTUP completa'!K7</f>
        <v>1.75</v>
      </c>
      <c r="H17" s="12">
        <f>'9-13 anni STARTUP completa'!L7</f>
        <v>0</v>
      </c>
      <c r="I17" s="11">
        <f>'9-13 anni STARTUP completa'!M7</f>
        <v>1.75</v>
      </c>
      <c r="J17" s="5">
        <f>'9-13 anni STARTUP completa'!P7</f>
        <v>5.85</v>
      </c>
      <c r="K17" s="5">
        <f>'9-13 anni STARTUP completa'!Q7</f>
        <v>0</v>
      </c>
      <c r="L17" s="5">
        <f>'9-13 anni STARTUP completa'!R7</f>
        <v>0</v>
      </c>
      <c r="M17" s="11">
        <f>'9-13 anni STARTUP completa'!S7</f>
        <v>5.85</v>
      </c>
      <c r="N17" s="11">
        <f>'9-13 anni STARTUP completa'!T7</f>
        <v>8.5</v>
      </c>
    </row>
    <row r="18" spans="1:14" ht="12.75">
      <c r="A18" s="18"/>
      <c r="B18" s="18"/>
      <c r="C18" s="5"/>
      <c r="D18" s="5"/>
      <c r="E18" s="5"/>
      <c r="F18" s="11"/>
      <c r="G18" s="5"/>
      <c r="H18" s="12"/>
      <c r="I18" s="11"/>
      <c r="J18" s="5"/>
      <c r="K18" s="5"/>
      <c r="L18" s="5"/>
      <c r="M18" s="11"/>
      <c r="N18" s="11"/>
    </row>
    <row r="20" spans="2:14" ht="12.75">
      <c r="B20" s="22" t="s">
        <v>29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2.75">
      <c r="A21" s="5"/>
      <c r="B21" s="6"/>
      <c r="C21" s="23" t="str">
        <f>'JUNIOR STARTUP'!C4</f>
        <v>AV</v>
      </c>
      <c r="D21" s="23">
        <f>'JUNIOR STARTUP'!F4</f>
        <v>0</v>
      </c>
      <c r="E21" s="23">
        <f>'JUNIOR STARTUP'!G4</f>
        <v>0</v>
      </c>
      <c r="F21" s="23">
        <f>'JUNIOR STARTUP'!H4</f>
        <v>0</v>
      </c>
      <c r="G21" s="23" t="str">
        <f>'JUNIOR STARTUP'!I4</f>
        <v>TV</v>
      </c>
      <c r="H21" s="23">
        <f>'JUNIOR STARTUP'!L4</f>
        <v>0</v>
      </c>
      <c r="I21" s="23">
        <f>'JUNIOR STARTUP'!M4</f>
        <v>0</v>
      </c>
      <c r="J21" s="23" t="str">
        <f>'JUNIOR STARTUP'!N4</f>
        <v>EXE</v>
      </c>
      <c r="K21" s="23">
        <f>'JUNIOR STARTUP'!Q4</f>
        <v>0</v>
      </c>
      <c r="L21" s="23">
        <f>'JUNIOR STARTUP'!R4</f>
        <v>0</v>
      </c>
      <c r="M21" s="23">
        <f>'JUNIOR STARTUP'!S4</f>
        <v>0</v>
      </c>
      <c r="N21" s="7" t="str">
        <f>'JUNIOR STARTUP'!T4</f>
        <v>Classifica</v>
      </c>
    </row>
    <row r="22" spans="1:14" ht="12.75">
      <c r="A22" s="5" t="str">
        <f>'JUNIOR STARTUP'!A5</f>
        <v>NN</v>
      </c>
      <c r="B22" s="5" t="str">
        <f>'JUNIOR STARTUP'!B5</f>
        <v>Squadre</v>
      </c>
      <c r="C22" s="19" t="s">
        <v>27</v>
      </c>
      <c r="D22" s="8" t="str">
        <f>'JUNIOR STARTUP'!F5</f>
        <v>PEN</v>
      </c>
      <c r="E22" s="8" t="str">
        <f>'JUNIOR STARTUP'!G5</f>
        <v>BONUS</v>
      </c>
      <c r="F22" s="9" t="str">
        <f>'JUNIOR STARTUP'!H5</f>
        <v>TOT</v>
      </c>
      <c r="G22" s="19" t="s">
        <v>27</v>
      </c>
      <c r="H22" s="8" t="str">
        <f>'JUNIOR STARTUP'!L5</f>
        <v>BONUS</v>
      </c>
      <c r="I22" s="9" t="str">
        <f>'JUNIOR STARTUP'!M5</f>
        <v>TOT</v>
      </c>
      <c r="J22" s="19" t="s">
        <v>27</v>
      </c>
      <c r="K22" s="8" t="str">
        <f>'JUNIOR STARTUP'!Q5</f>
        <v>PEN</v>
      </c>
      <c r="L22" s="8" t="str">
        <f>'JUNIOR STARTUP'!R5</f>
        <v>BONUS</v>
      </c>
      <c r="M22" s="9" t="str">
        <f>'JUNIOR STARTUP'!S5</f>
        <v>TOT</v>
      </c>
      <c r="N22" s="7" t="str">
        <f>'JUNIOR STARTUP'!T5</f>
        <v>Finale</v>
      </c>
    </row>
    <row r="23" spans="1:14" ht="12.75">
      <c r="A23" s="16">
        <f>'JUNIOR STARTUP'!A6</f>
        <v>1</v>
      </c>
      <c r="B23" s="17" t="str">
        <f>'JUNIOR STARTUP'!B6</f>
        <v>FENIX</v>
      </c>
      <c r="C23" s="5">
        <f>'JUNIOR STARTUP'!E6</f>
        <v>1.65</v>
      </c>
      <c r="D23" s="5">
        <f>'JUNIOR STARTUP'!F6</f>
        <v>-0.2</v>
      </c>
      <c r="E23" s="5">
        <f>'JUNIOR STARTUP'!G6</f>
        <v>0</v>
      </c>
      <c r="F23" s="11">
        <f>'JUNIOR STARTUP'!H6</f>
        <v>1.45</v>
      </c>
      <c r="G23" s="5">
        <f>'JUNIOR STARTUP'!K6</f>
        <v>2.85</v>
      </c>
      <c r="H23" s="12">
        <f>'JUNIOR STARTUP'!L6</f>
        <v>0</v>
      </c>
      <c r="I23" s="11">
        <f>'JUNIOR STARTUP'!M6</f>
        <v>2.85</v>
      </c>
      <c r="J23" s="5">
        <f>'JUNIOR STARTUP'!P6</f>
        <v>6.55</v>
      </c>
      <c r="K23" s="5">
        <f>'JUNIOR STARTUP'!Q6</f>
        <v>0</v>
      </c>
      <c r="L23" s="5">
        <f>'JUNIOR STARTUP'!R6</f>
        <v>0</v>
      </c>
      <c r="M23" s="11">
        <f>'JUNIOR STARTUP'!S6</f>
        <v>6.55</v>
      </c>
      <c r="N23" s="11">
        <f>'JUNIOR STARTUP'!T6</f>
        <v>10.85</v>
      </c>
    </row>
    <row r="24" spans="1:14" ht="12.75">
      <c r="A24" s="16">
        <f>'JUNIOR STARTUP'!A7</f>
        <v>2</v>
      </c>
      <c r="B24" s="17" t="str">
        <f>'JUNIOR STARTUP'!B7</f>
        <v>PIETRO MICCA</v>
      </c>
      <c r="C24" s="5">
        <f>'JUNIOR STARTUP'!E7</f>
        <v>1.35</v>
      </c>
      <c r="D24" s="5">
        <f>'JUNIOR STARTUP'!F7</f>
        <v>0</v>
      </c>
      <c r="E24" s="5">
        <f>'JUNIOR STARTUP'!G7</f>
        <v>0</v>
      </c>
      <c r="F24" s="11">
        <f>'JUNIOR STARTUP'!H7</f>
        <v>1.35</v>
      </c>
      <c r="G24" s="5">
        <f>'JUNIOR STARTUP'!K7</f>
        <v>1.6</v>
      </c>
      <c r="H24" s="12">
        <f>'JUNIOR STARTUP'!L7</f>
        <v>0</v>
      </c>
      <c r="I24" s="11">
        <f>'JUNIOR STARTUP'!M7</f>
        <v>1.6</v>
      </c>
      <c r="J24" s="5">
        <f>'JUNIOR STARTUP'!P7</f>
        <v>6.35</v>
      </c>
      <c r="K24" s="5">
        <f>'JUNIOR STARTUP'!Q7</f>
        <v>0</v>
      </c>
      <c r="L24" s="5">
        <f>'JUNIOR STARTUP'!R7</f>
        <v>0</v>
      </c>
      <c r="M24" s="11">
        <f>'JUNIOR STARTUP'!S7</f>
        <v>6.35</v>
      </c>
      <c r="N24" s="11">
        <f>'JUNIOR STARTUP'!T7</f>
        <v>9.299999999999999</v>
      </c>
    </row>
    <row r="26" spans="2:14" ht="12.75">
      <c r="B26" s="22" t="s">
        <v>30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2.75">
      <c r="A27" s="5"/>
      <c r="B27" s="6"/>
      <c r="C27" s="23" t="str">
        <f>'PROGETTO SCUOLA'!C4</f>
        <v>AV</v>
      </c>
      <c r="D27" s="23">
        <f>'PROGETTO SCUOLA'!F4</f>
        <v>0</v>
      </c>
      <c r="E27" s="23">
        <f>'PROGETTO SCUOLA'!G4</f>
        <v>0</v>
      </c>
      <c r="F27" s="23">
        <f>'PROGETTO SCUOLA'!H4</f>
        <v>0</v>
      </c>
      <c r="G27" s="23" t="str">
        <f>'PROGETTO SCUOLA'!I4</f>
        <v>TV</v>
      </c>
      <c r="H27" s="23">
        <f>'PROGETTO SCUOLA'!L4</f>
        <v>0</v>
      </c>
      <c r="I27" s="23">
        <f>'PROGETTO SCUOLA'!M4</f>
        <v>0</v>
      </c>
      <c r="J27" s="23" t="str">
        <f>'PROGETTO SCUOLA'!N4</f>
        <v>EXE</v>
      </c>
      <c r="K27" s="23">
        <f>'PROGETTO SCUOLA'!Q4</f>
        <v>0</v>
      </c>
      <c r="L27" s="23">
        <f>'PROGETTO SCUOLA'!R4</f>
        <v>0</v>
      </c>
      <c r="M27" s="23">
        <f>'PROGETTO SCUOLA'!S4</f>
        <v>0</v>
      </c>
      <c r="N27" s="7" t="str">
        <f>'PROGETTO SCUOLA'!T4</f>
        <v>Classifica</v>
      </c>
    </row>
    <row r="28" spans="1:14" ht="12.75">
      <c r="A28" s="5" t="str">
        <f>'PROGETTO SCUOLA'!A5</f>
        <v>NN</v>
      </c>
      <c r="B28" s="5" t="str">
        <f>'PROGETTO SCUOLA'!B5</f>
        <v>Squadre</v>
      </c>
      <c r="C28" s="19" t="s">
        <v>27</v>
      </c>
      <c r="D28" s="8" t="str">
        <f>'PROGETTO SCUOLA'!F5</f>
        <v>PEN</v>
      </c>
      <c r="E28" s="8" t="str">
        <f>'PROGETTO SCUOLA'!G5</f>
        <v>BONUS</v>
      </c>
      <c r="F28" s="9" t="str">
        <f>'PROGETTO SCUOLA'!H5</f>
        <v>TOT</v>
      </c>
      <c r="G28" s="19" t="s">
        <v>27</v>
      </c>
      <c r="H28" s="8" t="str">
        <f>'PROGETTO SCUOLA'!L5</f>
        <v>BONUS</v>
      </c>
      <c r="I28" s="9" t="str">
        <f>'PROGETTO SCUOLA'!M5</f>
        <v>TOT</v>
      </c>
      <c r="J28" s="19" t="s">
        <v>27</v>
      </c>
      <c r="K28" s="8" t="str">
        <f>'PROGETTO SCUOLA'!Q5</f>
        <v>PEN</v>
      </c>
      <c r="L28" s="8" t="str">
        <f>'PROGETTO SCUOLA'!R5</f>
        <v>BONUS</v>
      </c>
      <c r="M28" s="9" t="str">
        <f>'PROGETTO SCUOLA'!S5</f>
        <v>TOT</v>
      </c>
      <c r="N28" s="7" t="str">
        <f>'PROGETTO SCUOLA'!T5</f>
        <v>Finale</v>
      </c>
    </row>
    <row r="29" spans="1:14" ht="12.75">
      <c r="A29" s="16">
        <f>'PROGETTO SCUOLA'!A6</f>
        <v>1</v>
      </c>
      <c r="B29" s="17" t="str">
        <f>'PROGETTO SCUOLA'!B6</f>
        <v>GINNASTICA ALBA (scuola)</v>
      </c>
      <c r="C29" s="5">
        <f>'PROGETTO SCUOLA'!E6</f>
        <v>0.8500000000000001</v>
      </c>
      <c r="D29" s="5">
        <f>'PROGETTO SCUOLA'!F6</f>
        <v>0</v>
      </c>
      <c r="E29" s="5">
        <f>'PROGETTO SCUOLA'!G6</f>
        <v>0</v>
      </c>
      <c r="F29" s="11">
        <f>'PROGETTO SCUOLA'!H6</f>
        <v>0.8500000000000001</v>
      </c>
      <c r="G29" s="5">
        <f>'PROGETTO SCUOLA'!K6</f>
        <v>1.5</v>
      </c>
      <c r="H29" s="12">
        <f>'PROGETTO SCUOLA'!L6</f>
        <v>0</v>
      </c>
      <c r="I29" s="11">
        <f>'PROGETTO SCUOLA'!M6</f>
        <v>1.5</v>
      </c>
      <c r="J29" s="5">
        <f>'PROGETTO SCUOLA'!P6</f>
        <v>5.5</v>
      </c>
      <c r="K29" s="5">
        <f>'PROGETTO SCUOLA'!Q6</f>
        <v>0</v>
      </c>
      <c r="L29" s="5">
        <f>'PROGETTO SCUOLA'!R6</f>
        <v>0</v>
      </c>
      <c r="M29" s="11">
        <f>'PROGETTO SCUOLA'!S6</f>
        <v>5.5</v>
      </c>
      <c r="N29" s="11">
        <f>'PROGETTO SCUOLA'!T6</f>
        <v>7.85</v>
      </c>
    </row>
    <row r="30" spans="1:14" ht="12.75">
      <c r="A30" s="16"/>
      <c r="B30" s="17"/>
      <c r="C30" s="5"/>
      <c r="D30" s="5"/>
      <c r="E30" s="5"/>
      <c r="F30" s="11"/>
      <c r="G30" s="5"/>
      <c r="H30" s="12"/>
      <c r="I30" s="11"/>
      <c r="J30" s="5"/>
      <c r="K30" s="5"/>
      <c r="L30" s="5"/>
      <c r="M30" s="11"/>
      <c r="N30" s="11"/>
    </row>
    <row r="32" spans="2:14" ht="12.75">
      <c r="B32" s="22" t="s">
        <v>15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2.75">
      <c r="A33" s="5"/>
      <c r="B33" s="6"/>
      <c r="C33" s="23" t="str">
        <f>'SENIOR STARTUP - mini'!C4</f>
        <v>AV</v>
      </c>
      <c r="D33" s="23">
        <f>'SENIOR STARTUP - mini'!F4</f>
        <v>0</v>
      </c>
      <c r="E33" s="23">
        <f>'SENIOR STARTUP - mini'!G4</f>
        <v>0</v>
      </c>
      <c r="F33" s="23">
        <f>'SENIOR STARTUP - mini'!H4</f>
        <v>0</v>
      </c>
      <c r="G33" s="23" t="str">
        <f>'SENIOR STARTUP - mini'!I4</f>
        <v>TV</v>
      </c>
      <c r="H33" s="23">
        <f>'SENIOR STARTUP - mini'!L4</f>
        <v>0</v>
      </c>
      <c r="I33" s="23">
        <f>'SENIOR STARTUP - mini'!M4</f>
        <v>0</v>
      </c>
      <c r="J33" s="23" t="str">
        <f>'SENIOR STARTUP - mini'!N4</f>
        <v>EXE</v>
      </c>
      <c r="K33" s="23">
        <f>'SENIOR STARTUP - mini'!Q4</f>
        <v>0</v>
      </c>
      <c r="L33" s="23">
        <f>'SENIOR STARTUP - mini'!R4</f>
        <v>0</v>
      </c>
      <c r="M33" s="23">
        <f>'SENIOR STARTUP - mini'!S4</f>
        <v>0</v>
      </c>
      <c r="N33" s="7" t="str">
        <f>'SENIOR STARTUP - mini'!T4</f>
        <v>Classifica</v>
      </c>
    </row>
    <row r="34" spans="1:14" ht="12.75">
      <c r="A34" s="5" t="str">
        <f>'SENIOR STARTUP - mini'!A5</f>
        <v>NN</v>
      </c>
      <c r="B34" s="5" t="str">
        <f>'SENIOR STARTUP - mini'!B5</f>
        <v>Squadre</v>
      </c>
      <c r="C34" s="19" t="s">
        <v>27</v>
      </c>
      <c r="D34" s="8" t="str">
        <f>'SENIOR STARTUP - mini'!F5</f>
        <v>PEN</v>
      </c>
      <c r="E34" s="8" t="str">
        <f>'SENIOR STARTUP - mini'!G5</f>
        <v>BONUS</v>
      </c>
      <c r="F34" s="9" t="str">
        <f>'SENIOR STARTUP - mini'!H5</f>
        <v>TOT</v>
      </c>
      <c r="G34" s="19" t="s">
        <v>27</v>
      </c>
      <c r="H34" s="8" t="str">
        <f>'SENIOR STARTUP - mini'!L5</f>
        <v>BONUS</v>
      </c>
      <c r="I34" s="9" t="str">
        <f>'SENIOR STARTUP - mini'!M5</f>
        <v>TOT</v>
      </c>
      <c r="J34" s="19" t="s">
        <v>27</v>
      </c>
      <c r="K34" s="8" t="str">
        <f>'SENIOR STARTUP - mini'!Q5</f>
        <v>PEN</v>
      </c>
      <c r="L34" s="8" t="str">
        <f>'SENIOR STARTUP - mini'!R5</f>
        <v>BONUS</v>
      </c>
      <c r="M34" s="9" t="str">
        <f>'SENIOR STARTUP - mini'!S5</f>
        <v>TOT</v>
      </c>
      <c r="N34" s="7" t="str">
        <f>'SENIOR STARTUP - mini'!T5</f>
        <v>Finale</v>
      </c>
    </row>
    <row r="35" spans="1:14" ht="12.75">
      <c r="A35" s="16">
        <f>'SENIOR STARTUP - mini'!A6</f>
        <v>1</v>
      </c>
      <c r="B35" s="17" t="str">
        <f>'SENIOR STARTUP - mini'!B6</f>
        <v>GINNASTICA PROVERCELLI 1892</v>
      </c>
      <c r="C35" s="5">
        <f>'SENIOR STARTUP - mini'!E6</f>
        <v>1.55</v>
      </c>
      <c r="D35" s="5">
        <f>'SENIOR STARTUP - mini'!F6</f>
        <v>-0.5</v>
      </c>
      <c r="E35" s="5">
        <f>'SENIOR STARTUP - mini'!G6</f>
        <v>0</v>
      </c>
      <c r="F35" s="11">
        <f>'SENIOR STARTUP - mini'!H6</f>
        <v>1.05</v>
      </c>
      <c r="G35" s="5">
        <f>'SENIOR STARTUP - mini'!K6</f>
        <v>2.6</v>
      </c>
      <c r="H35" s="12">
        <f>'SENIOR STARTUP - mini'!L6</f>
        <v>0</v>
      </c>
      <c r="I35" s="11">
        <f>'SENIOR STARTUP - mini'!M6</f>
        <v>2.6</v>
      </c>
      <c r="J35" s="5">
        <f>'SENIOR STARTUP - mini'!P6</f>
        <v>6.7</v>
      </c>
      <c r="K35" s="5">
        <f>'SENIOR STARTUP - mini'!Q6</f>
        <v>0</v>
      </c>
      <c r="L35" s="5">
        <f>'SENIOR STARTUP - mini'!R6</f>
        <v>0</v>
      </c>
      <c r="M35" s="11">
        <f>'SENIOR STARTUP - mini'!S6</f>
        <v>6.7</v>
      </c>
      <c r="N35" s="11">
        <f>'SENIOR STARTUP - mini'!T6</f>
        <v>10.350000000000001</v>
      </c>
    </row>
    <row r="36" spans="1:14" ht="12.75">
      <c r="A36" s="16">
        <f>'SENIOR STARTUP - mini'!A7</f>
        <v>0</v>
      </c>
      <c r="B36" s="17">
        <f>'SENIOR STARTUP - mini'!B7</f>
        <v>0</v>
      </c>
      <c r="C36" s="5">
        <f>'SENIOR STARTUP - mini'!E7</f>
        <v>0</v>
      </c>
      <c r="D36" s="5">
        <f>'SENIOR STARTUP - mini'!F7</f>
        <v>0</v>
      </c>
      <c r="E36" s="5">
        <f>'SENIOR STARTUP - mini'!G7</f>
        <v>0</v>
      </c>
      <c r="F36" s="11">
        <f>'SENIOR STARTUP - mini'!H7</f>
        <v>0</v>
      </c>
      <c r="G36" s="5">
        <f>'SENIOR STARTUP - mini'!K7</f>
        <v>0</v>
      </c>
      <c r="H36" s="12">
        <f>'SENIOR STARTUP - mini'!L7</f>
        <v>0</v>
      </c>
      <c r="I36" s="11">
        <f>'SENIOR STARTUP - mini'!M7</f>
        <v>0</v>
      </c>
      <c r="J36" s="5">
        <f>'SENIOR STARTUP - mini'!P7</f>
        <v>0</v>
      </c>
      <c r="K36" s="5">
        <f>'SENIOR STARTUP - mini'!Q7</f>
        <v>0</v>
      </c>
      <c r="L36" s="5">
        <f>'SENIOR STARTUP - mini'!R7</f>
        <v>0</v>
      </c>
      <c r="M36" s="11">
        <f>'SENIOR STARTUP - mini'!S7</f>
        <v>0</v>
      </c>
      <c r="N36" s="11">
        <f>'SENIOR STARTUP - mini'!T7</f>
        <v>0</v>
      </c>
    </row>
    <row r="42" spans="2:14" ht="12.75">
      <c r="B42" s="22" t="s">
        <v>17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ht="12.75">
      <c r="A43" s="5"/>
      <c r="B43" s="6"/>
      <c r="C43" s="23" t="str">
        <f>'8-10 anni INTER'!C4</f>
        <v>AV</v>
      </c>
      <c r="D43" s="23">
        <f>'8-10 anni INTER'!F4</f>
        <v>0</v>
      </c>
      <c r="E43" s="23">
        <f>'8-10 anni INTER'!G4</f>
        <v>0</v>
      </c>
      <c r="F43" s="23">
        <f>'8-10 anni INTER'!H4</f>
        <v>0</v>
      </c>
      <c r="G43" s="23" t="str">
        <f>'8-10 anni INTER'!I4</f>
        <v>TV</v>
      </c>
      <c r="H43" s="23">
        <f>'8-10 anni INTER'!L4</f>
        <v>0</v>
      </c>
      <c r="I43" s="23">
        <f>'8-10 anni INTER'!M4</f>
        <v>0</v>
      </c>
      <c r="J43" s="23" t="str">
        <f>'8-10 anni INTER'!N4</f>
        <v>EXE</v>
      </c>
      <c r="K43" s="23">
        <f>'8-10 anni INTER'!Q4</f>
        <v>0</v>
      </c>
      <c r="L43" s="23">
        <f>'8-10 anni INTER'!R4</f>
        <v>0</v>
      </c>
      <c r="M43" s="23">
        <f>'8-10 anni INTER'!S4</f>
        <v>0</v>
      </c>
      <c r="N43" s="7" t="str">
        <f>'8-10 anni INTER'!T4</f>
        <v>Classifica</v>
      </c>
    </row>
    <row r="44" spans="1:14" ht="12.75">
      <c r="A44" s="5" t="str">
        <f>'8-10 anni INTER'!A5</f>
        <v>NN</v>
      </c>
      <c r="B44" s="5" t="str">
        <f>'8-10 anni INTER'!B5</f>
        <v>Squadre</v>
      </c>
      <c r="C44" s="19" t="s">
        <v>27</v>
      </c>
      <c r="D44" s="8" t="str">
        <f>'8-10 anni INTER'!F5</f>
        <v>PEN</v>
      </c>
      <c r="E44" s="8" t="str">
        <f>'8-10 anni INTER'!G5</f>
        <v>BONUS</v>
      </c>
      <c r="F44" s="9" t="str">
        <f>'8-10 anni INTER'!H5</f>
        <v>TOT</v>
      </c>
      <c r="G44" s="19" t="s">
        <v>27</v>
      </c>
      <c r="H44" s="8" t="str">
        <f>'8-10 anni INTER'!L5</f>
        <v>BONUS</v>
      </c>
      <c r="I44" s="9" t="str">
        <f>'8-10 anni INTER'!M5</f>
        <v>TOT</v>
      </c>
      <c r="J44" s="19" t="s">
        <v>27</v>
      </c>
      <c r="K44" s="8" t="str">
        <f>'8-10 anni INTER'!Q5</f>
        <v>PEN</v>
      </c>
      <c r="L44" s="8" t="str">
        <f>'8-10 anni INTER'!R5</f>
        <v>BONUS</v>
      </c>
      <c r="M44" s="9" t="str">
        <f>'8-10 anni INTER'!S5</f>
        <v>TOT</v>
      </c>
      <c r="N44" s="7" t="str">
        <f>'8-10 anni INTER'!T5</f>
        <v>Finale</v>
      </c>
    </row>
    <row r="45" spans="1:14" ht="12.75">
      <c r="A45" s="16">
        <f>'8-10 anni INTER'!A6</f>
        <v>1</v>
      </c>
      <c r="B45" s="17" t="str">
        <f>'8-10 anni INTER'!B6</f>
        <v>GINNASTICA ALBA</v>
      </c>
      <c r="C45" s="5">
        <f>'8-10 anni INTER'!E6</f>
        <v>1.35</v>
      </c>
      <c r="D45" s="5">
        <f>'8-10 anni INTER'!F6</f>
        <v>0</v>
      </c>
      <c r="E45" s="5">
        <f>'8-10 anni INTER'!G6</f>
        <v>0</v>
      </c>
      <c r="F45" s="11">
        <f>'8-10 anni INTER'!H6</f>
        <v>1.35</v>
      </c>
      <c r="G45" s="5">
        <f>'8-10 anni INTER'!K6</f>
        <v>2.3499999999999996</v>
      </c>
      <c r="H45" s="12">
        <f>'8-10 anni INTER'!L6</f>
        <v>0</v>
      </c>
      <c r="I45" s="11">
        <f>'8-10 anni INTER'!M6</f>
        <v>2.3499999999999996</v>
      </c>
      <c r="J45" s="5">
        <f>'8-10 anni INTER'!P6</f>
        <v>5.65</v>
      </c>
      <c r="K45" s="5">
        <f>'8-10 anni INTER'!Q6</f>
        <v>0</v>
      </c>
      <c r="L45" s="5">
        <f>'8-10 anni INTER'!R6</f>
        <v>0</v>
      </c>
      <c r="M45" s="11">
        <f>'8-10 anni INTER'!S6</f>
        <v>5.65</v>
      </c>
      <c r="N45" s="11">
        <f>'8-10 anni INTER'!T6</f>
        <v>9.35</v>
      </c>
    </row>
    <row r="46" spans="1:14" ht="12.75">
      <c r="A46" s="16"/>
      <c r="B46" s="17"/>
      <c r="C46" s="5"/>
      <c r="D46" s="5"/>
      <c r="E46" s="5"/>
      <c r="F46" s="11"/>
      <c r="G46" s="5"/>
      <c r="H46" s="12"/>
      <c r="I46" s="11"/>
      <c r="J46" s="5"/>
      <c r="K46" s="5"/>
      <c r="L46" s="5"/>
      <c r="M46" s="11"/>
      <c r="N46" s="11"/>
    </row>
    <row r="48" spans="2:14" ht="12.75">
      <c r="B48" s="22" t="s">
        <v>18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ht="12.75">
      <c r="A49" s="5"/>
      <c r="B49" s="6"/>
      <c r="C49" s="23" t="str">
        <f>'10-12 anni INTER'!C4</f>
        <v>AV</v>
      </c>
      <c r="D49" s="23">
        <f>'10-12 anni INTER'!F4</f>
        <v>0</v>
      </c>
      <c r="E49" s="23">
        <f>'10-12 anni INTER'!G4</f>
        <v>0</v>
      </c>
      <c r="F49" s="23">
        <f>'10-12 anni INTER'!H4</f>
        <v>0</v>
      </c>
      <c r="G49" s="23" t="str">
        <f>'10-12 anni INTER'!I4</f>
        <v>TV</v>
      </c>
      <c r="H49" s="23">
        <f>'10-12 anni INTER'!L4</f>
        <v>0</v>
      </c>
      <c r="I49" s="23">
        <f>'10-12 anni INTER'!M4</f>
        <v>0</v>
      </c>
      <c r="J49" s="23" t="str">
        <f>'10-12 anni INTER'!N4</f>
        <v>EXE</v>
      </c>
      <c r="K49" s="23">
        <f>'10-12 anni INTER'!Q4</f>
        <v>0</v>
      </c>
      <c r="L49" s="23">
        <f>'10-12 anni INTER'!R4</f>
        <v>0</v>
      </c>
      <c r="M49" s="23">
        <f>'10-12 anni INTER'!S4</f>
        <v>0</v>
      </c>
      <c r="N49" s="7" t="str">
        <f>'10-12 anni INTER'!T4</f>
        <v>Classifica</v>
      </c>
    </row>
    <row r="50" spans="1:14" ht="12.75">
      <c r="A50" s="5" t="str">
        <f>'10-12 anni INTER'!A5</f>
        <v>NN</v>
      </c>
      <c r="B50" s="5" t="str">
        <f>'10-12 anni INTER'!B5</f>
        <v>Squadre</v>
      </c>
      <c r="C50" s="19" t="s">
        <v>27</v>
      </c>
      <c r="D50" s="8" t="str">
        <f>'10-12 anni INTER'!F5</f>
        <v>PEN</v>
      </c>
      <c r="E50" s="8" t="str">
        <f>'10-12 anni INTER'!G5</f>
        <v>BONUS</v>
      </c>
      <c r="F50" s="9" t="str">
        <f>'10-12 anni INTER'!H5</f>
        <v>TOT</v>
      </c>
      <c r="G50" s="19" t="s">
        <v>27</v>
      </c>
      <c r="H50" s="8" t="str">
        <f>'10-12 anni INTER'!L5</f>
        <v>BONUS</v>
      </c>
      <c r="I50" s="9" t="str">
        <f>'10-12 anni INTER'!M5</f>
        <v>TOT</v>
      </c>
      <c r="J50" s="19" t="s">
        <v>27</v>
      </c>
      <c r="K50" s="8" t="str">
        <f>'10-12 anni INTER'!Q5</f>
        <v>PEN</v>
      </c>
      <c r="L50" s="8" t="str">
        <f>'10-12 anni INTER'!R5</f>
        <v>BONUS</v>
      </c>
      <c r="M50" s="9" t="str">
        <f>'10-12 anni INTER'!S5</f>
        <v>TOT</v>
      </c>
      <c r="N50" s="7" t="str">
        <f>'10-12 anni INTER'!T5</f>
        <v>Finale</v>
      </c>
    </row>
    <row r="51" spans="1:14" ht="12.75">
      <c r="A51" s="16">
        <f>'10-12 anni INTER'!A6</f>
        <v>1</v>
      </c>
      <c r="B51" s="17" t="str">
        <f>'10-12 anni INTER'!B6</f>
        <v>PALAZZOLO SPORT</v>
      </c>
      <c r="C51" s="5">
        <f>'10-12 anni INTER'!E6</f>
        <v>2.05</v>
      </c>
      <c r="D51" s="5">
        <f>'10-12 anni INTER'!F6</f>
        <v>0</v>
      </c>
      <c r="E51" s="5">
        <f>'10-12 anni INTER'!G6</f>
        <v>0</v>
      </c>
      <c r="F51" s="11">
        <f>'10-12 anni INTER'!H6</f>
        <v>2.05</v>
      </c>
      <c r="G51" s="5">
        <f>'10-12 anni INTER'!K6</f>
        <v>4</v>
      </c>
      <c r="H51" s="12">
        <f>'10-12 anni INTER'!L6</f>
        <v>0</v>
      </c>
      <c r="I51" s="11">
        <f>'10-12 anni INTER'!M6</f>
        <v>4</v>
      </c>
      <c r="J51" s="5">
        <f>'10-12 anni INTER'!P6</f>
        <v>7</v>
      </c>
      <c r="K51" s="5">
        <f>'10-12 anni INTER'!Q6</f>
        <v>0</v>
      </c>
      <c r="L51" s="5">
        <f>'10-12 anni INTER'!R6</f>
        <v>0</v>
      </c>
      <c r="M51" s="11">
        <f>'10-12 anni INTER'!S6</f>
        <v>7</v>
      </c>
      <c r="N51" s="11">
        <f>'10-12 anni INTER'!T6</f>
        <v>13.05</v>
      </c>
    </row>
    <row r="52" spans="1:14" ht="12.75">
      <c r="A52" s="16">
        <f>'10-12 anni INTER'!A7</f>
        <v>2</v>
      </c>
      <c r="B52" s="17" t="str">
        <f>'10-12 anni INTER'!B7</f>
        <v>GINNASTICA ALBA</v>
      </c>
      <c r="C52" s="5">
        <f>'10-12 anni INTER'!E7</f>
        <v>2</v>
      </c>
      <c r="D52" s="5">
        <f>'10-12 anni INTER'!F7</f>
        <v>-0.1</v>
      </c>
      <c r="E52" s="5">
        <f>'10-12 anni INTER'!G7</f>
        <v>0</v>
      </c>
      <c r="F52" s="11">
        <f>'10-12 anni INTER'!H7</f>
        <v>1.9</v>
      </c>
      <c r="G52" s="5">
        <f>'10-12 anni INTER'!K7</f>
        <v>3.4</v>
      </c>
      <c r="H52" s="12">
        <f>'10-12 anni INTER'!L7</f>
        <v>0</v>
      </c>
      <c r="I52" s="11">
        <f>'10-12 anni INTER'!M7</f>
        <v>3.4</v>
      </c>
      <c r="J52" s="5">
        <f>'10-12 anni INTER'!P7</f>
        <v>6.800000000000001</v>
      </c>
      <c r="K52" s="5">
        <f>'10-12 anni INTER'!Q7</f>
        <v>0</v>
      </c>
      <c r="L52" s="5">
        <f>'10-12 anni INTER'!R7</f>
        <v>0</v>
      </c>
      <c r="M52" s="11">
        <f>'10-12 anni INTER'!S7</f>
        <v>6.800000000000001</v>
      </c>
      <c r="N52" s="11">
        <f>'10-12 anni INTER'!T7</f>
        <v>12.100000000000001</v>
      </c>
    </row>
    <row r="53" spans="1:14" ht="12.75">
      <c r="A53" s="17">
        <f>'10-12 anni INTER'!A8</f>
        <v>3</v>
      </c>
      <c r="B53" s="16" t="str">
        <f>'10-12 anni INTER'!B8</f>
        <v>RITMICA CG2000</v>
      </c>
      <c r="C53" s="5">
        <f>'10-12 anni INTER'!E8</f>
        <v>1.7</v>
      </c>
      <c r="D53" s="5">
        <f>'10-12 anni INTER'!F8</f>
        <v>0</v>
      </c>
      <c r="E53" s="5">
        <f>'10-12 anni INTER'!G8</f>
        <v>0</v>
      </c>
      <c r="F53" s="11">
        <f>'10-12 anni INTER'!H8</f>
        <v>1.7</v>
      </c>
      <c r="G53" s="5">
        <f>'10-12 anni INTER'!K8</f>
        <v>4.05</v>
      </c>
      <c r="H53" s="12">
        <f>'10-12 anni INTER'!L8</f>
        <v>0</v>
      </c>
      <c r="I53" s="11">
        <f>'10-12 anni INTER'!M8</f>
        <v>4.05</v>
      </c>
      <c r="J53" s="5">
        <f>'10-12 anni INTER'!P8</f>
        <v>6.15</v>
      </c>
      <c r="K53" s="5">
        <f>'10-12 anni INTER'!Q8</f>
        <v>0</v>
      </c>
      <c r="L53" s="5">
        <f>'10-12 anni INTER'!R8</f>
        <v>0</v>
      </c>
      <c r="M53" s="11">
        <f>'10-12 anni INTER'!S8</f>
        <v>6.15</v>
      </c>
      <c r="N53" s="11">
        <f>'10-12 anni INTER'!T8</f>
        <v>11.899999999999999</v>
      </c>
    </row>
    <row r="54" spans="1:14" ht="12.75">
      <c r="A54" s="17">
        <f>'10-12 anni INTER'!A9</f>
        <v>4</v>
      </c>
      <c r="B54" s="16" t="str">
        <f>'10-12 anni INTER'!B9</f>
        <v>TEAM SERIO</v>
      </c>
      <c r="C54" s="5">
        <f>'10-12 anni INTER'!E9</f>
        <v>0.8</v>
      </c>
      <c r="D54" s="5">
        <f>'10-12 anni INTER'!F9</f>
        <v>0</v>
      </c>
      <c r="E54" s="5">
        <f>'10-12 anni INTER'!G9</f>
        <v>0</v>
      </c>
      <c r="F54" s="11">
        <f>'10-12 anni INTER'!H9</f>
        <v>0.8</v>
      </c>
      <c r="G54" s="5">
        <f>'10-12 anni INTER'!K9</f>
        <v>2</v>
      </c>
      <c r="H54" s="12">
        <f>'10-12 anni INTER'!L9</f>
        <v>0</v>
      </c>
      <c r="I54" s="11">
        <f>'10-12 anni INTER'!M9</f>
        <v>2</v>
      </c>
      <c r="J54" s="5">
        <f>'10-12 anni INTER'!P9</f>
        <v>5.6</v>
      </c>
      <c r="K54" s="5">
        <f>'10-12 anni INTER'!Q9</f>
        <v>0</v>
      </c>
      <c r="L54" s="5">
        <f>'10-12 anni INTER'!R9</f>
        <v>0</v>
      </c>
      <c r="M54" s="11">
        <f>'10-12 anni INTER'!S9</f>
        <v>5.6</v>
      </c>
      <c r="N54" s="11">
        <f>'10-12 anni INTER'!T9</f>
        <v>8.4</v>
      </c>
    </row>
    <row r="56" spans="2:14" ht="12.75">
      <c r="B56" s="22" t="s">
        <v>20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 ht="12.75">
      <c r="A57" s="5"/>
      <c r="B57" s="6"/>
      <c r="C57" s="23" t="str">
        <f>'12-14 anni INTER'!C4</f>
        <v>AV</v>
      </c>
      <c r="D57" s="23">
        <f>'12-14 anni INTER'!F4</f>
        <v>0</v>
      </c>
      <c r="E57" s="23">
        <f>'12-14 anni INTER'!G4</f>
        <v>0</v>
      </c>
      <c r="F57" s="23">
        <f>'12-14 anni INTER'!H4</f>
        <v>0</v>
      </c>
      <c r="G57" s="23" t="str">
        <f>'12-14 anni INTER'!I4</f>
        <v>TV</v>
      </c>
      <c r="H57" s="23">
        <f>'12-14 anni INTER'!L4</f>
        <v>0</v>
      </c>
      <c r="I57" s="23">
        <f>'12-14 anni INTER'!M4</f>
        <v>0</v>
      </c>
      <c r="J57" s="23" t="str">
        <f>'12-14 anni INTER'!N4</f>
        <v>EXE</v>
      </c>
      <c r="K57" s="23">
        <f>'12-14 anni INTER'!Q4</f>
        <v>0</v>
      </c>
      <c r="L57" s="23">
        <f>'12-14 anni INTER'!R4</f>
        <v>0</v>
      </c>
      <c r="M57" s="23">
        <f>'12-14 anni INTER'!S4</f>
        <v>0</v>
      </c>
      <c r="N57" s="7" t="str">
        <f>'12-14 anni INTER'!T4</f>
        <v>Classifica</v>
      </c>
    </row>
    <row r="58" spans="1:14" ht="12.75">
      <c r="A58" s="5" t="str">
        <f>'12-14 anni INTER'!A5</f>
        <v>NN</v>
      </c>
      <c r="B58" s="5" t="str">
        <f>'12-14 anni INTER'!B5</f>
        <v>Squadre</v>
      </c>
      <c r="C58" s="19" t="s">
        <v>27</v>
      </c>
      <c r="D58" s="8" t="str">
        <f>'12-14 anni INTER'!F5</f>
        <v>PEN</v>
      </c>
      <c r="E58" s="8" t="str">
        <f>'12-14 anni INTER'!G5</f>
        <v>BONUS</v>
      </c>
      <c r="F58" s="9" t="str">
        <f>'12-14 anni INTER'!H5</f>
        <v>TOT</v>
      </c>
      <c r="G58" s="19" t="s">
        <v>27</v>
      </c>
      <c r="H58" s="8" t="str">
        <f>'12-14 anni INTER'!L5</f>
        <v>BONUS</v>
      </c>
      <c r="I58" s="9" t="str">
        <f>'12-14 anni INTER'!M5</f>
        <v>TOT</v>
      </c>
      <c r="J58" s="19" t="s">
        <v>27</v>
      </c>
      <c r="K58" s="8" t="str">
        <f>'12-14 anni INTER'!Q5</f>
        <v>PEN</v>
      </c>
      <c r="L58" s="8" t="str">
        <f>'12-14 anni INTER'!R5</f>
        <v>BONUS</v>
      </c>
      <c r="M58" s="9" t="str">
        <f>'12-14 anni INTER'!S5</f>
        <v>TOT</v>
      </c>
      <c r="N58" s="7" t="str">
        <f>'12-14 anni INTER'!T5</f>
        <v>Finale</v>
      </c>
    </row>
    <row r="59" spans="1:14" ht="12.75">
      <c r="A59" s="16">
        <f>'12-14 anni INTER'!A6</f>
        <v>1</v>
      </c>
      <c r="B59" s="17" t="str">
        <f>'12-14 anni INTER'!B6</f>
        <v>RITMICA CG2000</v>
      </c>
      <c r="C59" s="5">
        <f>'12-14 anni INTER'!E6</f>
        <v>1.9</v>
      </c>
      <c r="D59" s="5">
        <f>'12-14 anni INTER'!F6</f>
        <v>0</v>
      </c>
      <c r="E59" s="5">
        <f>'12-14 anni INTER'!G6</f>
        <v>0</v>
      </c>
      <c r="F59" s="11">
        <f>'12-14 anni INTER'!H6</f>
        <v>1.9</v>
      </c>
      <c r="G59" s="5">
        <f>'12-14 anni INTER'!K6</f>
        <v>3.9</v>
      </c>
      <c r="H59" s="12">
        <f>'12-14 anni INTER'!L6</f>
        <v>0</v>
      </c>
      <c r="I59" s="11">
        <f>'12-14 anni INTER'!M6</f>
        <v>3.9</v>
      </c>
      <c r="J59" s="5">
        <f>'12-14 anni INTER'!P6</f>
        <v>6.6</v>
      </c>
      <c r="K59" s="5">
        <f>'12-14 anni INTER'!Q6</f>
        <v>0</v>
      </c>
      <c r="L59" s="5">
        <f>'12-14 anni INTER'!R6</f>
        <v>0</v>
      </c>
      <c r="M59" s="11">
        <f>'12-14 anni INTER'!S6</f>
        <v>6.6</v>
      </c>
      <c r="N59" s="11">
        <f>'12-14 anni INTER'!T6</f>
        <v>12.4</v>
      </c>
    </row>
    <row r="60" spans="1:14" ht="12.75">
      <c r="A60" s="16">
        <f>'12-14 anni INTER'!A7</f>
        <v>2</v>
      </c>
      <c r="B60" s="17" t="str">
        <f>'12-14 anni INTER'!B7</f>
        <v>GINNASTICA PROVERCELLI 1892</v>
      </c>
      <c r="C60" s="5">
        <f>'12-14 anni INTER'!E7</f>
        <v>1.6</v>
      </c>
      <c r="D60" s="5">
        <f>'12-14 anni INTER'!F7</f>
        <v>-0.5</v>
      </c>
      <c r="E60" s="5">
        <f>'12-14 anni INTER'!G7</f>
        <v>0</v>
      </c>
      <c r="F60" s="11">
        <f>'12-14 anni INTER'!H7</f>
        <v>1.1</v>
      </c>
      <c r="G60" s="5">
        <f>'12-14 anni INTER'!K7</f>
        <v>2.3499999999999996</v>
      </c>
      <c r="H60" s="12">
        <f>'12-14 anni INTER'!L7</f>
        <v>0</v>
      </c>
      <c r="I60" s="11">
        <f>'12-14 anni INTER'!M7</f>
        <v>2.3499999999999996</v>
      </c>
      <c r="J60" s="5">
        <f>'12-14 anni INTER'!P7</f>
        <v>6.4</v>
      </c>
      <c r="K60" s="5">
        <f>'12-14 anni INTER'!Q7</f>
        <v>0</v>
      </c>
      <c r="L60" s="5">
        <f>'12-14 anni INTER'!R7</f>
        <v>0</v>
      </c>
      <c r="M60" s="11">
        <f>'12-14 anni INTER'!S7</f>
        <v>6.4</v>
      </c>
      <c r="N60" s="11">
        <f>'12-14 anni INTER'!T7</f>
        <v>9.85</v>
      </c>
    </row>
    <row r="61" spans="1:14" ht="12.75">
      <c r="A61" s="16">
        <f>'12-14 anni INTER'!A8</f>
        <v>3</v>
      </c>
      <c r="B61" s="17" t="str">
        <f>'12-14 anni INTER'!B8</f>
        <v>TEAM SERIO</v>
      </c>
      <c r="C61" s="5">
        <f>'12-14 anni INTER'!E8</f>
        <v>0.9</v>
      </c>
      <c r="D61" s="5">
        <f>'12-14 anni INTER'!F8</f>
        <v>-0.5</v>
      </c>
      <c r="E61" s="5">
        <f>'12-14 anni INTER'!G8</f>
        <v>0</v>
      </c>
      <c r="F61" s="11">
        <f>'12-14 anni INTER'!H8</f>
        <v>0.4</v>
      </c>
      <c r="G61" s="5">
        <f>'12-14 anni INTER'!K8</f>
        <v>2.3</v>
      </c>
      <c r="H61" s="12">
        <f>'12-14 anni INTER'!L8</f>
        <v>0</v>
      </c>
      <c r="I61" s="11">
        <f>'12-14 anni INTER'!M8</f>
        <v>2.3</v>
      </c>
      <c r="J61" s="5">
        <f>'12-14 anni INTER'!P8</f>
        <v>6.25</v>
      </c>
      <c r="K61" s="5">
        <f>'12-14 anni INTER'!Q8</f>
        <v>-0.1</v>
      </c>
      <c r="L61" s="5">
        <f>'12-14 anni INTER'!R8</f>
        <v>0</v>
      </c>
      <c r="M61" s="11">
        <f>'12-14 anni INTER'!S8</f>
        <v>6.15</v>
      </c>
      <c r="N61" s="11">
        <f>'12-14 anni INTER'!T8</f>
        <v>8.85</v>
      </c>
    </row>
    <row r="62" spans="6:14" ht="12.75">
      <c r="F62" s="1"/>
      <c r="I62" s="1"/>
      <c r="M62" s="1"/>
      <c r="N62" s="1"/>
    </row>
    <row r="63" spans="2:14" ht="12.75">
      <c r="B63" s="22" t="s">
        <v>21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ht="12.75">
      <c r="A64" s="5"/>
      <c r="B64" s="6"/>
      <c r="C64" s="23" t="str">
        <f>'JUNIOR INTER'!C4</f>
        <v>AV</v>
      </c>
      <c r="D64" s="23">
        <f>'JUNIOR INTER'!F4</f>
        <v>0</v>
      </c>
      <c r="E64" s="23">
        <f>'JUNIOR INTER'!G4</f>
        <v>0</v>
      </c>
      <c r="F64" s="23">
        <f>'JUNIOR INTER'!H4</f>
        <v>0</v>
      </c>
      <c r="G64" s="23" t="str">
        <f>'JUNIOR INTER'!I4</f>
        <v>TV</v>
      </c>
      <c r="H64" s="23">
        <f>'JUNIOR INTER'!L4</f>
        <v>0</v>
      </c>
      <c r="I64" s="23">
        <f>'JUNIOR INTER'!M4</f>
        <v>0</v>
      </c>
      <c r="J64" s="23" t="str">
        <f>'JUNIOR INTER'!N4</f>
        <v>EXE</v>
      </c>
      <c r="K64" s="23">
        <f>'JUNIOR INTER'!Q4</f>
        <v>0</v>
      </c>
      <c r="L64" s="23">
        <f>'JUNIOR INTER'!R4</f>
        <v>0</v>
      </c>
      <c r="M64" s="23">
        <f>'JUNIOR INTER'!S4</f>
        <v>0</v>
      </c>
      <c r="N64" s="7" t="str">
        <f>'JUNIOR INTER'!T4</f>
        <v>Classifica</v>
      </c>
    </row>
    <row r="65" spans="1:14" ht="12.75">
      <c r="A65" s="5" t="str">
        <f>'JUNIOR INTER'!A5</f>
        <v>NN</v>
      </c>
      <c r="B65" s="5" t="str">
        <f>'JUNIOR INTER'!B5</f>
        <v>Squadre</v>
      </c>
      <c r="C65" s="19" t="s">
        <v>27</v>
      </c>
      <c r="D65" s="8" t="str">
        <f>'JUNIOR INTER'!F5</f>
        <v>PEN</v>
      </c>
      <c r="E65" s="8" t="str">
        <f>'JUNIOR INTER'!G5</f>
        <v>BONUS</v>
      </c>
      <c r="F65" s="9" t="str">
        <f>'JUNIOR INTER'!H5</f>
        <v>TOT</v>
      </c>
      <c r="G65" s="19" t="s">
        <v>27</v>
      </c>
      <c r="H65" s="8" t="str">
        <f>'JUNIOR INTER'!L5</f>
        <v>BONUS</v>
      </c>
      <c r="I65" s="9" t="str">
        <f>'JUNIOR INTER'!M5</f>
        <v>TOT</v>
      </c>
      <c r="J65" s="19" t="s">
        <v>27</v>
      </c>
      <c r="K65" s="8" t="str">
        <f>'JUNIOR INTER'!Q5</f>
        <v>PEN</v>
      </c>
      <c r="L65" s="8" t="str">
        <f>'JUNIOR INTER'!R5</f>
        <v>BONUS</v>
      </c>
      <c r="M65" s="9" t="str">
        <f>'JUNIOR INTER'!S5</f>
        <v>TOT</v>
      </c>
      <c r="N65" s="7" t="str">
        <f>'JUNIOR INTER'!T5</f>
        <v>Finale</v>
      </c>
    </row>
    <row r="66" spans="1:14" ht="12.75">
      <c r="A66" s="16">
        <f>'JUNIOR INTER'!A6</f>
        <v>1</v>
      </c>
      <c r="B66" s="17" t="str">
        <f>'JUNIOR INTER'!B6</f>
        <v>GINNASTICA ARDOR PADOVA</v>
      </c>
      <c r="C66" s="5">
        <f>'JUNIOR INTER'!E6</f>
        <v>3.2</v>
      </c>
      <c r="D66" s="5">
        <f>'JUNIOR INTER'!F6</f>
        <v>0</v>
      </c>
      <c r="E66" s="5">
        <f>'JUNIOR INTER'!G6</f>
        <v>0</v>
      </c>
      <c r="F66" s="11">
        <f>'JUNIOR INTER'!H6</f>
        <v>3.2</v>
      </c>
      <c r="G66" s="5">
        <f>'JUNIOR INTER'!K6</f>
        <v>5.3</v>
      </c>
      <c r="H66" s="12">
        <f>'JUNIOR INTER'!L6</f>
        <v>0</v>
      </c>
      <c r="I66" s="11">
        <f>'JUNIOR INTER'!M6</f>
        <v>5.3</v>
      </c>
      <c r="J66" s="5">
        <f>'JUNIOR INTER'!P6</f>
        <v>8.4</v>
      </c>
      <c r="K66" s="5">
        <f>'JUNIOR INTER'!Q6</f>
        <v>0</v>
      </c>
      <c r="L66" s="5">
        <f>'JUNIOR INTER'!R6</f>
        <v>0</v>
      </c>
      <c r="M66" s="11">
        <f>'JUNIOR INTER'!S6</f>
        <v>8.4</v>
      </c>
      <c r="N66" s="11">
        <f>'JUNIOR INTER'!T6</f>
        <v>16.9</v>
      </c>
    </row>
    <row r="67" spans="1:14" ht="12.75">
      <c r="A67" s="16">
        <f>'JUNIOR INTER'!A7</f>
        <v>2</v>
      </c>
      <c r="B67" s="17" t="str">
        <f>'JUNIOR INTER'!B7</f>
        <v>GINNASTICA PROVERCELLI 1892</v>
      </c>
      <c r="C67" s="5">
        <f>'JUNIOR INTER'!E7</f>
        <v>2.3</v>
      </c>
      <c r="D67" s="5">
        <f>'JUNIOR INTER'!F7</f>
        <v>0</v>
      </c>
      <c r="E67" s="5">
        <f>'JUNIOR INTER'!G7</f>
        <v>0</v>
      </c>
      <c r="F67" s="11">
        <f>'JUNIOR INTER'!H7</f>
        <v>2.3</v>
      </c>
      <c r="G67" s="5">
        <f>'JUNIOR INTER'!K7</f>
        <v>3.5</v>
      </c>
      <c r="H67" s="12">
        <f>'JUNIOR INTER'!L7</f>
        <v>0</v>
      </c>
      <c r="I67" s="11">
        <f>'JUNIOR INTER'!M7</f>
        <v>3.5</v>
      </c>
      <c r="J67" s="5">
        <f>'JUNIOR INTER'!P7</f>
        <v>7.15</v>
      </c>
      <c r="K67" s="5">
        <f>'JUNIOR INTER'!Q7</f>
        <v>0</v>
      </c>
      <c r="L67" s="5">
        <f>'JUNIOR INTER'!R7</f>
        <v>0</v>
      </c>
      <c r="M67" s="11">
        <f>'JUNIOR INTER'!S7</f>
        <v>7.15</v>
      </c>
      <c r="N67" s="11">
        <f>'JUNIOR INTER'!T7</f>
        <v>12.95</v>
      </c>
    </row>
    <row r="69" spans="2:14" ht="12.75">
      <c r="B69" s="22" t="s">
        <v>24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1:14" ht="12.75">
      <c r="A70" s="5"/>
      <c r="B70" s="6"/>
      <c r="C70" s="23" t="str">
        <f>'SENIOR INTER'!C4</f>
        <v>AV</v>
      </c>
      <c r="D70" s="23">
        <f>'SENIOR INTER'!F4</f>
        <v>0</v>
      </c>
      <c r="E70" s="23">
        <f>'SENIOR INTER'!G4</f>
        <v>0</v>
      </c>
      <c r="F70" s="23">
        <f>'SENIOR INTER'!H4</f>
        <v>0</v>
      </c>
      <c r="G70" s="23" t="str">
        <f>'SENIOR INTER'!I4</f>
        <v>TV</v>
      </c>
      <c r="H70" s="23">
        <f>'SENIOR INTER'!L4</f>
        <v>0</v>
      </c>
      <c r="I70" s="23">
        <f>'SENIOR INTER'!M4</f>
        <v>0</v>
      </c>
      <c r="J70" s="23" t="str">
        <f>'SENIOR INTER'!N4</f>
        <v>EXE</v>
      </c>
      <c r="K70" s="23">
        <f>'SENIOR INTER'!Q4</f>
        <v>0</v>
      </c>
      <c r="L70" s="23">
        <f>'SENIOR INTER'!R4</f>
        <v>0</v>
      </c>
      <c r="M70" s="23">
        <f>'SENIOR INTER'!S4</f>
        <v>0</v>
      </c>
      <c r="N70" s="7" t="str">
        <f>'SENIOR INTER'!T4</f>
        <v>Classifica</v>
      </c>
    </row>
    <row r="71" spans="1:14" ht="12.75">
      <c r="A71" s="5" t="str">
        <f>'SENIOR INTER'!A5</f>
        <v>NN</v>
      </c>
      <c r="B71" s="5" t="str">
        <f>'SENIOR INTER'!B5</f>
        <v>Squadre</v>
      </c>
      <c r="C71" s="19" t="s">
        <v>27</v>
      </c>
      <c r="D71" s="8" t="str">
        <f>'SENIOR INTER'!F5</f>
        <v>PEN</v>
      </c>
      <c r="E71" s="8" t="str">
        <f>'SENIOR INTER'!G5</f>
        <v>BONUS</v>
      </c>
      <c r="F71" s="9" t="str">
        <f>'SENIOR INTER'!H5</f>
        <v>TOT</v>
      </c>
      <c r="G71" s="19" t="s">
        <v>27</v>
      </c>
      <c r="H71" s="8" t="str">
        <f>'SENIOR INTER'!L5</f>
        <v>BONUS</v>
      </c>
      <c r="I71" s="9" t="str">
        <f>'SENIOR INTER'!M5</f>
        <v>TOT</v>
      </c>
      <c r="J71" s="19" t="s">
        <v>27</v>
      </c>
      <c r="K71" s="8" t="str">
        <f>'SENIOR INTER'!Q5</f>
        <v>PEN</v>
      </c>
      <c r="L71" s="8" t="str">
        <f>'SENIOR INTER'!R5</f>
        <v>BONUS</v>
      </c>
      <c r="M71" s="9" t="str">
        <f>'SENIOR INTER'!S5</f>
        <v>TOT</v>
      </c>
      <c r="N71" s="7" t="str">
        <f>'SENIOR INTER'!T5</f>
        <v>Finale</v>
      </c>
    </row>
    <row r="72" spans="1:14" ht="12.75">
      <c r="A72" s="16">
        <f>'SENIOR INTER'!A6</f>
        <v>1</v>
      </c>
      <c r="B72" s="17" t="str">
        <f>'SENIOR INTER'!B6</f>
        <v>GINNASTICA ALBA</v>
      </c>
      <c r="C72" s="5">
        <f>'SENIOR INTER'!E6</f>
        <v>2.3</v>
      </c>
      <c r="D72" s="5">
        <f>'SENIOR INTER'!F6</f>
        <v>0</v>
      </c>
      <c r="E72" s="5">
        <f>'SENIOR INTER'!G6</f>
        <v>0</v>
      </c>
      <c r="F72" s="11">
        <f>'SENIOR INTER'!H6</f>
        <v>2.3</v>
      </c>
      <c r="G72" s="5">
        <f>'SENIOR INTER'!K6</f>
        <v>3.5</v>
      </c>
      <c r="H72" s="12">
        <f>'SENIOR INTER'!L6</f>
        <v>0</v>
      </c>
      <c r="I72" s="11">
        <f>'SENIOR INTER'!M6</f>
        <v>3.5</v>
      </c>
      <c r="J72" s="5">
        <f>'SENIOR INTER'!P6</f>
        <v>6.9</v>
      </c>
      <c r="K72" s="5">
        <f>'SENIOR INTER'!Q6</f>
        <v>0</v>
      </c>
      <c r="L72" s="5">
        <f>'SENIOR INTER'!R6</f>
        <v>0</v>
      </c>
      <c r="M72" s="11">
        <f>'SENIOR INTER'!S6</f>
        <v>6.9</v>
      </c>
      <c r="N72" s="11">
        <f>'SENIOR INTER'!T6</f>
        <v>12.7</v>
      </c>
    </row>
    <row r="73" spans="1:14" ht="12.75">
      <c r="A73" s="16">
        <f>'SENIOR INTER'!A7</f>
        <v>2</v>
      </c>
      <c r="B73" s="17" t="str">
        <f>'SENIOR INTER'!B7</f>
        <v>GINNASTICA RITMICA NERVIANESE</v>
      </c>
      <c r="C73" s="5">
        <f>'SENIOR INTER'!E7</f>
        <v>2.2</v>
      </c>
      <c r="D73" s="5">
        <f>'SENIOR INTER'!F7</f>
        <v>-0.5</v>
      </c>
      <c r="E73" s="5">
        <f>'SENIOR INTER'!G7</f>
        <v>0</v>
      </c>
      <c r="F73" s="11">
        <f>'SENIOR INTER'!H7</f>
        <v>1.7000000000000002</v>
      </c>
      <c r="G73" s="5">
        <f>'SENIOR INTER'!K7</f>
        <v>2.95</v>
      </c>
      <c r="H73" s="12">
        <f>'SENIOR INTER'!L7</f>
        <v>0</v>
      </c>
      <c r="I73" s="11">
        <f>'SENIOR INTER'!M7</f>
        <v>2.95</v>
      </c>
      <c r="J73" s="5">
        <f>'SENIOR INTER'!P7</f>
        <v>7.45</v>
      </c>
      <c r="K73" s="5">
        <f>'SENIOR INTER'!Q7</f>
        <v>0</v>
      </c>
      <c r="L73" s="5">
        <f>'SENIOR INTER'!R7</f>
        <v>0</v>
      </c>
      <c r="M73" s="11">
        <f>'SENIOR INTER'!S7</f>
        <v>7.45</v>
      </c>
      <c r="N73" s="11">
        <f>'SENIOR INTER'!T7</f>
        <v>12.100000000000001</v>
      </c>
    </row>
    <row r="74" spans="1:14" ht="12.75">
      <c r="A74" s="17">
        <f>'SENIOR INTER'!A8</f>
        <v>3</v>
      </c>
      <c r="B74" s="16" t="str">
        <f>'SENIOR INTER'!B8</f>
        <v>PIETRO MICCA - ALYKI</v>
      </c>
      <c r="C74" s="5">
        <f>'SENIOR INTER'!E8</f>
        <v>2.15</v>
      </c>
      <c r="D74" s="5">
        <f>'SENIOR INTER'!F8</f>
        <v>-0.5</v>
      </c>
      <c r="E74" s="5">
        <f>'SENIOR INTER'!G8</f>
        <v>0</v>
      </c>
      <c r="F74" s="11">
        <f>'SENIOR INTER'!H8</f>
        <v>1.65</v>
      </c>
      <c r="G74" s="5">
        <f>'SENIOR INTER'!K8</f>
        <v>2.6</v>
      </c>
      <c r="H74" s="12">
        <f>'SENIOR INTER'!L8</f>
        <v>0</v>
      </c>
      <c r="I74" s="11">
        <f>'SENIOR INTER'!M8</f>
        <v>2.6</v>
      </c>
      <c r="J74" s="5">
        <f>'SENIOR INTER'!P8</f>
        <v>6.85</v>
      </c>
      <c r="K74" s="5">
        <f>'SENIOR INTER'!Q8</f>
        <v>0</v>
      </c>
      <c r="L74" s="5">
        <f>'SENIOR INTER'!R8</f>
        <v>0</v>
      </c>
      <c r="M74" s="11">
        <f>'SENIOR INTER'!S8</f>
        <v>6.85</v>
      </c>
      <c r="N74" s="11">
        <f>'SENIOR INTER'!T8</f>
        <v>11.1</v>
      </c>
    </row>
  </sheetData>
  <sheetProtection selectLockedCells="1" selectUnlockedCells="1"/>
  <mergeCells count="44">
    <mergeCell ref="B1:N1"/>
    <mergeCell ref="C2:F2"/>
    <mergeCell ref="G2:I2"/>
    <mergeCell ref="J2:M2"/>
    <mergeCell ref="B7:N7"/>
    <mergeCell ref="C8:F8"/>
    <mergeCell ref="G8:I8"/>
    <mergeCell ref="J8:M8"/>
    <mergeCell ref="B13:N13"/>
    <mergeCell ref="C14:F14"/>
    <mergeCell ref="G14:I14"/>
    <mergeCell ref="J14:M14"/>
    <mergeCell ref="B20:N20"/>
    <mergeCell ref="C21:F21"/>
    <mergeCell ref="G21:I21"/>
    <mergeCell ref="J21:M21"/>
    <mergeCell ref="B26:N26"/>
    <mergeCell ref="C27:F27"/>
    <mergeCell ref="G27:I27"/>
    <mergeCell ref="J27:M27"/>
    <mergeCell ref="B32:N32"/>
    <mergeCell ref="C33:F33"/>
    <mergeCell ref="G33:I33"/>
    <mergeCell ref="J33:M33"/>
    <mergeCell ref="B42:N42"/>
    <mergeCell ref="C43:F43"/>
    <mergeCell ref="G43:I43"/>
    <mergeCell ref="J43:M43"/>
    <mergeCell ref="B48:N48"/>
    <mergeCell ref="C49:F49"/>
    <mergeCell ref="G49:I49"/>
    <mergeCell ref="J49:M49"/>
    <mergeCell ref="B56:N56"/>
    <mergeCell ref="C57:F57"/>
    <mergeCell ref="G57:I57"/>
    <mergeCell ref="J57:M57"/>
    <mergeCell ref="B63:N63"/>
    <mergeCell ref="C64:F64"/>
    <mergeCell ref="G64:I64"/>
    <mergeCell ref="J64:M64"/>
    <mergeCell ref="B69:N69"/>
    <mergeCell ref="C70:F70"/>
    <mergeCell ref="G70:I70"/>
    <mergeCell ref="J70:M70"/>
  </mergeCells>
  <conditionalFormatting sqref="C66:C67 C4:C7 C10:C11 C16:C18 C23:C24 C29:C30 C35:C36 C45:C46 C51:C54 C59:C61 C72:C74">
    <cfRule type="cellIs" priority="1" dxfId="0" operator="greaterThan" stopIfTrue="1">
      <formula>3.9</formula>
    </cfRule>
  </conditionalFormatting>
  <conditionalFormatting sqref="G66:G67 G4:G7 G10:G11 G16:G18 G23:G24 G29:G30 G35:G36 G45:G46 G51:G54 G59:G61 G72:G74">
    <cfRule type="cellIs" priority="2" dxfId="0" operator="greaterThan" stopIfTrue="1">
      <formula>5.9</formula>
    </cfRule>
  </conditionalFormatting>
  <conditionalFormatting sqref="J66:J67 J4:J7 J10:J11 J16:J18 J23:J24 J29:J30 J35:J36 J45:J46 J51:J54 J59:J61 J72:J74">
    <cfRule type="cellIs" priority="3" dxfId="0" operator="greaterThan" stopIfTrue="1">
      <formula>9.9</formula>
    </cfRule>
  </conditionalFormatting>
  <printOptions/>
  <pageMargins left="0.19652777777777777" right="0.4340277777777778" top="0.7875" bottom="0.7875" header="0.5118055555555555" footer="0.5118055555555555"/>
  <pageSetup fitToHeight="2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T11"/>
  <sheetViews>
    <sheetView workbookViewId="0" topLeftCell="A1">
      <selection activeCell="E6" sqref="E6"/>
    </sheetView>
  </sheetViews>
  <sheetFormatPr defaultColWidth="9.140625" defaultRowHeight="12.75"/>
  <cols>
    <col min="1" max="1" width="3.57421875" style="1" customWidth="1"/>
    <col min="2" max="2" width="25.28125" style="1" customWidth="1"/>
    <col min="3" max="6" width="6.421875" style="1" customWidth="1"/>
    <col min="7" max="7" width="7.57421875" style="1" bestFit="1" customWidth="1"/>
    <col min="8" max="8" width="6.421875" style="2" customWidth="1"/>
    <col min="9" max="11" width="6.421875" style="1" customWidth="1"/>
    <col min="12" max="12" width="7.57421875" style="1" bestFit="1" customWidth="1"/>
    <col min="13" max="13" width="6.421875" style="2" customWidth="1"/>
    <col min="14" max="17" width="6.421875" style="1" customWidth="1"/>
    <col min="18" max="18" width="7.57421875" style="1" bestFit="1" customWidth="1"/>
    <col min="19" max="19" width="6.421875" style="2" customWidth="1"/>
    <col min="20" max="20" width="9.140625" style="2" customWidth="1"/>
  </cols>
  <sheetData>
    <row r="1" spans="1:20" ht="12.75">
      <c r="A1"/>
      <c r="B1" s="22" t="s">
        <v>12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4" spans="1:20" ht="12.75">
      <c r="A4" s="5"/>
      <c r="B4" s="6"/>
      <c r="C4" s="23" t="s">
        <v>0</v>
      </c>
      <c r="D4" s="23"/>
      <c r="E4" s="23"/>
      <c r="F4" s="23"/>
      <c r="G4" s="23"/>
      <c r="H4" s="23"/>
      <c r="I4" s="23" t="s">
        <v>1</v>
      </c>
      <c r="J4" s="23"/>
      <c r="K4" s="23"/>
      <c r="L4" s="23"/>
      <c r="M4" s="23"/>
      <c r="N4" s="23" t="s">
        <v>2</v>
      </c>
      <c r="O4" s="23"/>
      <c r="P4" s="23"/>
      <c r="Q4" s="23"/>
      <c r="R4" s="23"/>
      <c r="S4" s="23"/>
      <c r="T4" s="7" t="s">
        <v>3</v>
      </c>
    </row>
    <row r="5" spans="1:20" ht="12.75">
      <c r="A5" s="5" t="s">
        <v>4</v>
      </c>
      <c r="B5" s="5" t="s">
        <v>5</v>
      </c>
      <c r="C5" s="8">
        <v>1</v>
      </c>
      <c r="D5" s="8">
        <v>2</v>
      </c>
      <c r="E5" s="8" t="s">
        <v>27</v>
      </c>
      <c r="F5" s="8" t="s">
        <v>6</v>
      </c>
      <c r="G5" s="8" t="s">
        <v>7</v>
      </c>
      <c r="H5" s="9" t="s">
        <v>8</v>
      </c>
      <c r="I5" s="8">
        <v>1</v>
      </c>
      <c r="J5" s="8">
        <v>2</v>
      </c>
      <c r="K5" s="8" t="s">
        <v>27</v>
      </c>
      <c r="L5" s="8" t="s">
        <v>7</v>
      </c>
      <c r="M5" s="9" t="s">
        <v>8</v>
      </c>
      <c r="N5" s="8">
        <v>1</v>
      </c>
      <c r="O5" s="8">
        <v>2</v>
      </c>
      <c r="P5" s="8" t="s">
        <v>27</v>
      </c>
      <c r="Q5" s="8" t="s">
        <v>6</v>
      </c>
      <c r="R5" s="8" t="s">
        <v>7</v>
      </c>
      <c r="S5" s="9" t="s">
        <v>8</v>
      </c>
      <c r="T5" s="7" t="s">
        <v>9</v>
      </c>
    </row>
    <row r="6" spans="1:20" ht="12.75">
      <c r="A6" s="10">
        <v>1</v>
      </c>
      <c r="B6" s="10" t="s">
        <v>28</v>
      </c>
      <c r="C6" s="5">
        <v>1.3</v>
      </c>
      <c r="D6" s="5">
        <v>1.3</v>
      </c>
      <c r="E6" s="5">
        <f>(C6+D6)/2</f>
        <v>1.3</v>
      </c>
      <c r="F6" s="5"/>
      <c r="G6" s="5"/>
      <c r="H6" s="11">
        <f>E6+F6+G6</f>
        <v>1.3</v>
      </c>
      <c r="I6" s="5">
        <v>2.7</v>
      </c>
      <c r="J6" s="5">
        <v>3</v>
      </c>
      <c r="K6" s="5">
        <f>(I6+J6)/2</f>
        <v>2.85</v>
      </c>
      <c r="L6" s="12"/>
      <c r="M6" s="11">
        <f>+K6+L6</f>
        <v>2.85</v>
      </c>
      <c r="N6" s="5">
        <v>6.5</v>
      </c>
      <c r="O6" s="5">
        <v>6.7</v>
      </c>
      <c r="P6" s="5">
        <f>(N6+O6)/2</f>
        <v>6.6</v>
      </c>
      <c r="Q6" s="5"/>
      <c r="R6" s="5"/>
      <c r="S6" s="11">
        <f>P6+Q6+R6</f>
        <v>6.6</v>
      </c>
      <c r="T6" s="11">
        <f>S6+M6+H6</f>
        <v>10.75</v>
      </c>
    </row>
    <row r="7" spans="1:20" ht="12.75">
      <c r="A7" s="13">
        <v>2</v>
      </c>
      <c r="B7" s="10" t="s">
        <v>10</v>
      </c>
      <c r="C7" s="5">
        <v>1</v>
      </c>
      <c r="D7" s="5">
        <v>1.1</v>
      </c>
      <c r="E7" s="5">
        <f>(C7+D7)/2</f>
        <v>1.05</v>
      </c>
      <c r="F7" s="5"/>
      <c r="G7" s="5"/>
      <c r="H7" s="11">
        <f>E7+F7+G7</f>
        <v>1.05</v>
      </c>
      <c r="I7" s="5">
        <v>2</v>
      </c>
      <c r="J7" s="5">
        <v>2.1</v>
      </c>
      <c r="K7" s="5">
        <f>(I7+J7)/2</f>
        <v>2.05</v>
      </c>
      <c r="L7" s="12"/>
      <c r="M7" s="11">
        <f>+K7+L7</f>
        <v>2.05</v>
      </c>
      <c r="N7" s="5">
        <v>5.4</v>
      </c>
      <c r="O7" s="5">
        <v>5.6</v>
      </c>
      <c r="P7" s="5">
        <f>(N7+O7)/2</f>
        <v>5.5</v>
      </c>
      <c r="Q7" s="5"/>
      <c r="R7" s="5"/>
      <c r="S7" s="11">
        <f>P7+Q7+R7</f>
        <v>5.5</v>
      </c>
      <c r="T7" s="11">
        <f>S7+M7+H7</f>
        <v>8.6</v>
      </c>
    </row>
    <row r="8" spans="1:20" ht="12.75">
      <c r="A8" s="5"/>
      <c r="B8" s="5"/>
      <c r="C8" s="5"/>
      <c r="D8" s="5"/>
      <c r="E8" s="5"/>
      <c r="F8" s="5"/>
      <c r="G8" s="5"/>
      <c r="H8" s="11"/>
      <c r="I8" s="5"/>
      <c r="J8" s="5"/>
      <c r="K8" s="5"/>
      <c r="L8" s="12"/>
      <c r="M8" s="11"/>
      <c r="N8" s="5"/>
      <c r="O8" s="5"/>
      <c r="P8" s="5"/>
      <c r="Q8" s="5"/>
      <c r="R8" s="5"/>
      <c r="S8" s="11"/>
      <c r="T8" s="11"/>
    </row>
    <row r="11" ht="12.75">
      <c r="M11" s="1"/>
    </row>
  </sheetData>
  <sheetProtection selectLockedCells="1" selectUnlockedCells="1"/>
  <mergeCells count="4">
    <mergeCell ref="B1:T1"/>
    <mergeCell ref="C4:H4"/>
    <mergeCell ref="I4:M4"/>
    <mergeCell ref="N4:S4"/>
  </mergeCells>
  <conditionalFormatting sqref="D9:D10 E6:E10 C6:C10">
    <cfRule type="cellIs" priority="1" dxfId="0" operator="greaterThan" stopIfTrue="1">
      <formula>3.9</formula>
    </cfRule>
  </conditionalFormatting>
  <conditionalFormatting sqref="I6:I10 J9:K10 K6:K8">
    <cfRule type="cellIs" priority="2" dxfId="0" operator="greaterThan" stopIfTrue="1">
      <formula>5.9</formula>
    </cfRule>
  </conditionalFormatting>
  <conditionalFormatting sqref="N6:N10 O9:P10 P6:P8">
    <cfRule type="cellIs" priority="3" dxfId="0" operator="greaterThan" stopIfTrue="1">
      <formula>9.9</formula>
    </cfRule>
  </conditionalFormatting>
  <conditionalFormatting sqref="D6:D8">
    <cfRule type="cellIs" priority="4" dxfId="0" operator="greaterThan" stopIfTrue="1">
      <formula>3.9</formula>
    </cfRule>
    <cfRule type="cellIs" priority="5" dxfId="1" operator="notBetween" stopIfTrue="1">
      <formula>C6-0.4</formula>
      <formula>C6+0.4</formula>
    </cfRule>
  </conditionalFormatting>
  <conditionalFormatting sqref="J6:J8">
    <cfRule type="cellIs" priority="6" dxfId="0" operator="greaterThan" stopIfTrue="1">
      <formula>5.9</formula>
    </cfRule>
    <cfRule type="cellIs" priority="7" dxfId="1" operator="notBetween" stopIfTrue="1">
      <formula>I6-0.4</formula>
      <formula>I6+0.4</formula>
    </cfRule>
  </conditionalFormatting>
  <conditionalFormatting sqref="O6:O8">
    <cfRule type="cellIs" priority="8" dxfId="0" operator="greaterThan" stopIfTrue="1">
      <formula>9.9</formula>
    </cfRule>
    <cfRule type="cellIs" priority="9" dxfId="1" operator="notBetween" stopIfTrue="1">
      <formula>N6-0.4</formula>
      <formula>N6+0.4</formula>
    </cfRule>
  </conditionalFormatting>
  <printOptions/>
  <pageMargins left="0.7875" right="0.7875" top="0.7875" bottom="0.7875" header="0.5118055555555555" footer="0.5118055555555555"/>
  <pageSetup fitToHeight="1" fitToWidth="1"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T11"/>
  <sheetViews>
    <sheetView workbookViewId="0" topLeftCell="A1">
      <selection activeCell="T9" sqref="T9"/>
    </sheetView>
  </sheetViews>
  <sheetFormatPr defaultColWidth="9.140625" defaultRowHeight="12.75"/>
  <cols>
    <col min="1" max="1" width="3.57421875" style="1" customWidth="1"/>
    <col min="2" max="2" width="30.28125" style="1" customWidth="1"/>
    <col min="3" max="6" width="6.421875" style="1" customWidth="1"/>
    <col min="7" max="7" width="7.57421875" style="1" bestFit="1" customWidth="1"/>
    <col min="8" max="8" width="6.421875" style="2" customWidth="1"/>
    <col min="9" max="11" width="6.421875" style="1" customWidth="1"/>
    <col min="12" max="12" width="7.57421875" style="1" bestFit="1" customWidth="1"/>
    <col min="13" max="13" width="6.421875" style="2" customWidth="1"/>
    <col min="14" max="17" width="6.421875" style="1" customWidth="1"/>
    <col min="18" max="18" width="7.57421875" style="1" bestFit="1" customWidth="1"/>
    <col min="19" max="19" width="6.421875" style="2" customWidth="1"/>
    <col min="20" max="20" width="9.140625" style="2" customWidth="1"/>
  </cols>
  <sheetData>
    <row r="1" spans="1:20" ht="12.75">
      <c r="A1"/>
      <c r="B1" s="22" t="s">
        <v>13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4" spans="1:20" ht="12.75">
      <c r="A4" s="5"/>
      <c r="B4" s="6"/>
      <c r="C4" s="23" t="s">
        <v>0</v>
      </c>
      <c r="D4" s="23"/>
      <c r="E4" s="23"/>
      <c r="F4" s="23"/>
      <c r="G4" s="23"/>
      <c r="H4" s="23"/>
      <c r="I4" s="23" t="s">
        <v>1</v>
      </c>
      <c r="J4" s="23"/>
      <c r="K4" s="23"/>
      <c r="L4" s="23"/>
      <c r="M4" s="23"/>
      <c r="N4" s="23" t="s">
        <v>2</v>
      </c>
      <c r="O4" s="23"/>
      <c r="P4" s="23"/>
      <c r="Q4" s="23"/>
      <c r="R4" s="23"/>
      <c r="S4" s="23"/>
      <c r="T4" s="7" t="s">
        <v>3</v>
      </c>
    </row>
    <row r="5" spans="1:20" ht="12.75">
      <c r="A5" s="14" t="s">
        <v>4</v>
      </c>
      <c r="B5" s="14" t="s">
        <v>5</v>
      </c>
      <c r="C5" s="8">
        <v>1</v>
      </c>
      <c r="D5" s="8">
        <v>2</v>
      </c>
      <c r="E5" s="8" t="s">
        <v>27</v>
      </c>
      <c r="F5" s="8" t="s">
        <v>6</v>
      </c>
      <c r="G5" s="8" t="s">
        <v>7</v>
      </c>
      <c r="H5" s="9" t="s">
        <v>8</v>
      </c>
      <c r="I5" s="8">
        <v>1</v>
      </c>
      <c r="J5" s="8">
        <v>2</v>
      </c>
      <c r="K5" s="8" t="s">
        <v>27</v>
      </c>
      <c r="L5" s="8" t="s">
        <v>7</v>
      </c>
      <c r="M5" s="9" t="s">
        <v>8</v>
      </c>
      <c r="N5" s="8">
        <v>1</v>
      </c>
      <c r="O5" s="8">
        <v>2</v>
      </c>
      <c r="P5" s="8" t="s">
        <v>27</v>
      </c>
      <c r="Q5" s="8" t="s">
        <v>6</v>
      </c>
      <c r="R5" s="8" t="s">
        <v>7</v>
      </c>
      <c r="S5" s="9" t="s">
        <v>8</v>
      </c>
      <c r="T5" s="7" t="s">
        <v>9</v>
      </c>
    </row>
    <row r="6" spans="1:20" ht="12.75">
      <c r="A6" s="15">
        <v>1</v>
      </c>
      <c r="B6" s="20" t="s">
        <v>34</v>
      </c>
      <c r="C6" s="5">
        <v>1.8</v>
      </c>
      <c r="D6" s="5">
        <v>1.6</v>
      </c>
      <c r="E6" s="5">
        <f>(C6+D6)/2</f>
        <v>1.7000000000000002</v>
      </c>
      <c r="F6" s="5"/>
      <c r="G6" s="5"/>
      <c r="H6" s="11">
        <f>E6+F6+G6</f>
        <v>1.7000000000000002</v>
      </c>
      <c r="I6" s="5">
        <v>4</v>
      </c>
      <c r="J6" s="5">
        <v>4</v>
      </c>
      <c r="K6" s="5">
        <f>(I6+J6)/2</f>
        <v>4</v>
      </c>
      <c r="L6" s="12"/>
      <c r="M6" s="11">
        <f>+K6+L6</f>
        <v>4</v>
      </c>
      <c r="N6" s="5">
        <v>7.2</v>
      </c>
      <c r="O6" s="5">
        <v>7.1</v>
      </c>
      <c r="P6" s="5">
        <f>(N6+O6)/2</f>
        <v>7.15</v>
      </c>
      <c r="Q6" s="5"/>
      <c r="R6" s="5"/>
      <c r="S6" s="11">
        <f>P6+Q6+R6</f>
        <v>7.15</v>
      </c>
      <c r="T6" s="11">
        <f>S6+M6+H6</f>
        <v>12.850000000000001</v>
      </c>
    </row>
    <row r="7" spans="1:20" ht="12.75">
      <c r="A7" s="17">
        <v>2</v>
      </c>
      <c r="B7" s="13" t="s">
        <v>10</v>
      </c>
      <c r="C7" s="5">
        <v>1</v>
      </c>
      <c r="D7" s="5">
        <v>1</v>
      </c>
      <c r="E7" s="5">
        <f>(C7+D7)/2</f>
        <v>1</v>
      </c>
      <c r="F7" s="5">
        <v>-0.1</v>
      </c>
      <c r="G7" s="5"/>
      <c r="H7" s="11">
        <f>E7+F7+G7</f>
        <v>0.9</v>
      </c>
      <c r="I7" s="5">
        <v>1.7</v>
      </c>
      <c r="J7" s="5">
        <v>1.8</v>
      </c>
      <c r="K7" s="5">
        <f>(I7+J7)/2</f>
        <v>1.75</v>
      </c>
      <c r="L7" s="12"/>
      <c r="M7" s="11">
        <f>+K7+L7</f>
        <v>1.75</v>
      </c>
      <c r="N7" s="5">
        <v>5.7</v>
      </c>
      <c r="O7" s="5">
        <v>6</v>
      </c>
      <c r="P7" s="5">
        <f>(N7+O7)/2</f>
        <v>5.85</v>
      </c>
      <c r="Q7" s="5"/>
      <c r="R7" s="5"/>
      <c r="S7" s="11">
        <f>P7+Q7+R7</f>
        <v>5.85</v>
      </c>
      <c r="T7" s="11">
        <f>S7+M7+H7</f>
        <v>8.5</v>
      </c>
    </row>
    <row r="8" spans="1:20" ht="12.75">
      <c r="A8" s="18"/>
      <c r="B8" s="18"/>
      <c r="C8" s="5"/>
      <c r="D8" s="5"/>
      <c r="E8" s="5"/>
      <c r="F8" s="5"/>
      <c r="G8" s="5"/>
      <c r="H8" s="11"/>
      <c r="I8" s="5"/>
      <c r="J8" s="5"/>
      <c r="K8" s="5"/>
      <c r="L8" s="12"/>
      <c r="M8" s="11"/>
      <c r="N8" s="5"/>
      <c r="O8" s="5"/>
      <c r="P8" s="5"/>
      <c r="Q8" s="5"/>
      <c r="R8" s="5"/>
      <c r="S8" s="11"/>
      <c r="T8" s="11"/>
    </row>
    <row r="11" ht="12.75">
      <c r="M11" s="1"/>
    </row>
  </sheetData>
  <sheetProtection selectLockedCells="1" selectUnlockedCells="1"/>
  <mergeCells count="4">
    <mergeCell ref="B1:T1"/>
    <mergeCell ref="C4:H4"/>
    <mergeCell ref="I4:M4"/>
    <mergeCell ref="N4:S4"/>
  </mergeCells>
  <conditionalFormatting sqref="D9:D10 E6:E10 C6:C10">
    <cfRule type="cellIs" priority="1" dxfId="0" operator="greaterThan" stopIfTrue="1">
      <formula>3.9</formula>
    </cfRule>
  </conditionalFormatting>
  <conditionalFormatting sqref="I6:I10 J9:K10 K6:K8">
    <cfRule type="cellIs" priority="2" dxfId="0" operator="greaterThan" stopIfTrue="1">
      <formula>5.9</formula>
    </cfRule>
  </conditionalFormatting>
  <conditionalFormatting sqref="N6:N10 O9:P10 P6:P8">
    <cfRule type="cellIs" priority="3" dxfId="0" operator="greaterThan" stopIfTrue="1">
      <formula>9.9</formula>
    </cfRule>
  </conditionalFormatting>
  <conditionalFormatting sqref="D6:D8">
    <cfRule type="cellIs" priority="4" dxfId="0" operator="greaterThan" stopIfTrue="1">
      <formula>3.9</formula>
    </cfRule>
    <cfRule type="cellIs" priority="5" dxfId="1" operator="notBetween" stopIfTrue="1">
      <formula>C6-0.4</formula>
      <formula>C6+0.4</formula>
    </cfRule>
  </conditionalFormatting>
  <conditionalFormatting sqref="J6:J8">
    <cfRule type="cellIs" priority="6" dxfId="0" operator="greaterThan" stopIfTrue="1">
      <formula>5.9</formula>
    </cfRule>
    <cfRule type="cellIs" priority="7" dxfId="1" operator="notBetween" stopIfTrue="1">
      <formula>I6-0.4</formula>
      <formula>I6+0.4</formula>
    </cfRule>
  </conditionalFormatting>
  <conditionalFormatting sqref="O6:O8">
    <cfRule type="cellIs" priority="8" dxfId="0" operator="greaterThan" stopIfTrue="1">
      <formula>9.9</formula>
    </cfRule>
    <cfRule type="cellIs" priority="9" dxfId="1" operator="notBetween" stopIfTrue="1">
      <formula>N6-0.4</formula>
      <formula>N6+0.4</formula>
    </cfRule>
  </conditionalFormatting>
  <printOptions/>
  <pageMargins left="0.7875" right="0.7875" top="0.7875" bottom="0.7875" header="0.5118055555555555" footer="0.5118055555555555"/>
  <pageSetup fitToHeight="1" fitToWidth="1"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T11"/>
  <sheetViews>
    <sheetView workbookViewId="0" topLeftCell="A1">
      <selection activeCell="A8" sqref="A8:T8"/>
    </sheetView>
  </sheetViews>
  <sheetFormatPr defaultColWidth="9.140625" defaultRowHeight="12.75"/>
  <cols>
    <col min="1" max="1" width="3.57421875" style="1" customWidth="1"/>
    <col min="2" max="2" width="30.00390625" style="1" customWidth="1"/>
    <col min="3" max="6" width="6.421875" style="1" customWidth="1"/>
    <col min="7" max="7" width="7.57421875" style="1" bestFit="1" customWidth="1"/>
    <col min="8" max="8" width="6.421875" style="2" customWidth="1"/>
    <col min="9" max="11" width="6.421875" style="1" customWidth="1"/>
    <col min="12" max="12" width="7.57421875" style="1" bestFit="1" customWidth="1"/>
    <col min="13" max="13" width="6.421875" style="2" customWidth="1"/>
    <col min="14" max="17" width="6.421875" style="1" customWidth="1"/>
    <col min="18" max="18" width="7.57421875" style="1" bestFit="1" customWidth="1"/>
    <col min="19" max="19" width="6.421875" style="2" customWidth="1"/>
    <col min="20" max="20" width="9.140625" style="2" customWidth="1"/>
  </cols>
  <sheetData>
    <row r="1" spans="1:20" ht="12.75">
      <c r="A1"/>
      <c r="B1" s="22" t="s">
        <v>29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4" spans="1:20" ht="12.75">
      <c r="A4" s="5"/>
      <c r="B4" s="6"/>
      <c r="C4" s="23" t="s">
        <v>0</v>
      </c>
      <c r="D4" s="23"/>
      <c r="E4" s="23"/>
      <c r="F4" s="23"/>
      <c r="G4" s="23"/>
      <c r="H4" s="23"/>
      <c r="I4" s="23" t="s">
        <v>1</v>
      </c>
      <c r="J4" s="23"/>
      <c r="K4" s="23"/>
      <c r="L4" s="23"/>
      <c r="M4" s="23"/>
      <c r="N4" s="23" t="s">
        <v>2</v>
      </c>
      <c r="O4" s="23"/>
      <c r="P4" s="23"/>
      <c r="Q4" s="23"/>
      <c r="R4" s="23"/>
      <c r="S4" s="23"/>
      <c r="T4" s="7" t="s">
        <v>3</v>
      </c>
    </row>
    <row r="5" spans="1:20" ht="12.75">
      <c r="A5" s="5" t="s">
        <v>4</v>
      </c>
      <c r="B5" s="5" t="s">
        <v>5</v>
      </c>
      <c r="C5" s="8">
        <v>1</v>
      </c>
      <c r="D5" s="8">
        <v>2</v>
      </c>
      <c r="E5" s="8" t="s">
        <v>27</v>
      </c>
      <c r="F5" s="8" t="s">
        <v>6</v>
      </c>
      <c r="G5" s="8" t="s">
        <v>7</v>
      </c>
      <c r="H5" s="9" t="s">
        <v>8</v>
      </c>
      <c r="I5" s="8">
        <v>1</v>
      </c>
      <c r="J5" s="8">
        <v>2</v>
      </c>
      <c r="K5" s="8" t="s">
        <v>27</v>
      </c>
      <c r="L5" s="8" t="s">
        <v>7</v>
      </c>
      <c r="M5" s="9" t="s">
        <v>8</v>
      </c>
      <c r="N5" s="8">
        <v>1</v>
      </c>
      <c r="O5" s="8">
        <v>2</v>
      </c>
      <c r="P5" s="8" t="s">
        <v>27</v>
      </c>
      <c r="Q5" s="8" t="s">
        <v>6</v>
      </c>
      <c r="R5" s="8" t="s">
        <v>7</v>
      </c>
      <c r="S5" s="9" t="s">
        <v>8</v>
      </c>
      <c r="T5" s="7" t="s">
        <v>9</v>
      </c>
    </row>
    <row r="6" spans="1:20" ht="12.75">
      <c r="A6" s="16">
        <v>1</v>
      </c>
      <c r="B6" s="13" t="s">
        <v>23</v>
      </c>
      <c r="C6" s="5">
        <v>1.6</v>
      </c>
      <c r="D6" s="5">
        <v>1.7</v>
      </c>
      <c r="E6" s="5">
        <f>(C6+D6)/2</f>
        <v>1.65</v>
      </c>
      <c r="F6" s="5">
        <v>-0.2</v>
      </c>
      <c r="G6" s="5"/>
      <c r="H6" s="11">
        <f>E6+F6+G6</f>
        <v>1.45</v>
      </c>
      <c r="I6" s="5">
        <v>2.7</v>
      </c>
      <c r="J6" s="5">
        <v>3</v>
      </c>
      <c r="K6" s="5">
        <f>(I6+J6)/2</f>
        <v>2.85</v>
      </c>
      <c r="L6" s="12"/>
      <c r="M6" s="11">
        <f>+K6+L6</f>
        <v>2.85</v>
      </c>
      <c r="N6" s="5">
        <v>6.5</v>
      </c>
      <c r="O6" s="5">
        <v>6.6</v>
      </c>
      <c r="P6" s="5">
        <f>(N6+O6)/2</f>
        <v>6.55</v>
      </c>
      <c r="Q6" s="5"/>
      <c r="R6" s="5"/>
      <c r="S6" s="11">
        <f>P6+Q6+R6</f>
        <v>6.55</v>
      </c>
      <c r="T6" s="11">
        <f>S6+M6+H6</f>
        <v>10.85</v>
      </c>
    </row>
    <row r="7" spans="1:20" ht="12.75">
      <c r="A7" s="16">
        <v>2</v>
      </c>
      <c r="B7" s="13" t="s">
        <v>26</v>
      </c>
      <c r="C7" s="5">
        <v>1.2</v>
      </c>
      <c r="D7" s="5">
        <v>1.5</v>
      </c>
      <c r="E7" s="5">
        <f>(C7+D7)/2</f>
        <v>1.35</v>
      </c>
      <c r="F7" s="5"/>
      <c r="G7" s="5"/>
      <c r="H7" s="11">
        <f>E7+F7+G7</f>
        <v>1.35</v>
      </c>
      <c r="I7" s="5">
        <v>1.6</v>
      </c>
      <c r="J7" s="5">
        <v>1.6</v>
      </c>
      <c r="K7" s="5">
        <f>(I7+J7)/2</f>
        <v>1.6</v>
      </c>
      <c r="L7" s="12"/>
      <c r="M7" s="11">
        <f>+K7+L7</f>
        <v>1.6</v>
      </c>
      <c r="N7" s="5">
        <v>6.3</v>
      </c>
      <c r="O7" s="5">
        <v>6.4</v>
      </c>
      <c r="P7" s="5">
        <f>(N7+O7)/2</f>
        <v>6.35</v>
      </c>
      <c r="Q7" s="5"/>
      <c r="R7" s="5"/>
      <c r="S7" s="11">
        <f>P7+Q7+R7</f>
        <v>6.35</v>
      </c>
      <c r="T7" s="11">
        <f>S7+M7+H7</f>
        <v>9.299999999999999</v>
      </c>
    </row>
    <row r="8" spans="1:20" ht="12.75">
      <c r="A8" s="16"/>
      <c r="B8" s="13"/>
      <c r="C8" s="5"/>
      <c r="D8" s="5"/>
      <c r="E8" s="5"/>
      <c r="F8" s="5"/>
      <c r="G8" s="5"/>
      <c r="H8" s="11"/>
      <c r="I8" s="5"/>
      <c r="J8" s="5"/>
      <c r="K8" s="5"/>
      <c r="L8" s="12"/>
      <c r="M8" s="11"/>
      <c r="N8" s="5"/>
      <c r="O8" s="5"/>
      <c r="P8" s="5"/>
      <c r="Q8" s="5"/>
      <c r="R8" s="5"/>
      <c r="S8" s="11"/>
      <c r="T8" s="11"/>
    </row>
    <row r="11" ht="12.75">
      <c r="M11" s="1"/>
    </row>
  </sheetData>
  <sheetProtection selectLockedCells="1" selectUnlockedCells="1"/>
  <mergeCells count="4">
    <mergeCell ref="B1:T1"/>
    <mergeCell ref="C4:H4"/>
    <mergeCell ref="I4:M4"/>
    <mergeCell ref="N4:S4"/>
  </mergeCells>
  <conditionalFormatting sqref="C9:E10 C6:C8 E6:E8">
    <cfRule type="cellIs" priority="1" dxfId="0" operator="greaterThan" stopIfTrue="1">
      <formula>3.9</formula>
    </cfRule>
  </conditionalFormatting>
  <conditionalFormatting sqref="I9:K10 K6:K8 I6:I8">
    <cfRule type="cellIs" priority="2" dxfId="0" operator="greaterThan" stopIfTrue="1">
      <formula>5.9</formula>
    </cfRule>
  </conditionalFormatting>
  <conditionalFormatting sqref="N9:P10 P6:P8 N6:N8">
    <cfRule type="cellIs" priority="3" dxfId="0" operator="greaterThan" stopIfTrue="1">
      <formula>9.9</formula>
    </cfRule>
  </conditionalFormatting>
  <conditionalFormatting sqref="D6:D8">
    <cfRule type="cellIs" priority="4" dxfId="0" operator="greaterThan" stopIfTrue="1">
      <formula>3.9</formula>
    </cfRule>
    <cfRule type="cellIs" priority="5" dxfId="1" operator="notBetween" stopIfTrue="1">
      <formula>C6-0.4</formula>
      <formula>C6+0.4</formula>
    </cfRule>
  </conditionalFormatting>
  <conditionalFormatting sqref="J6:J8">
    <cfRule type="cellIs" priority="6" dxfId="0" operator="greaterThan" stopIfTrue="1">
      <formula>5.9</formula>
    </cfRule>
    <cfRule type="cellIs" priority="7" dxfId="1" operator="notBetween" stopIfTrue="1">
      <formula>I6-0.4</formula>
      <formula>I6+0.4</formula>
    </cfRule>
  </conditionalFormatting>
  <conditionalFormatting sqref="O6:O8">
    <cfRule type="cellIs" priority="8" dxfId="0" operator="greaterThan" stopIfTrue="1">
      <formula>9.9</formula>
    </cfRule>
    <cfRule type="cellIs" priority="9" dxfId="1" operator="notBetween" stopIfTrue="1">
      <formula>N6-0.4</formula>
      <formula>N6+0.4</formula>
    </cfRule>
  </conditionalFormatting>
  <printOptions/>
  <pageMargins left="0.7875" right="0.7875" top="0.7875" bottom="0.7875" header="0.5118055555555555" footer="0.5118055555555555"/>
  <pageSetup fitToHeight="1" fitToWidth="1"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T11"/>
  <sheetViews>
    <sheetView workbookViewId="0" topLeftCell="A1">
      <selection activeCell="B11" sqref="B11"/>
    </sheetView>
  </sheetViews>
  <sheetFormatPr defaultColWidth="9.140625" defaultRowHeight="12.75"/>
  <cols>
    <col min="1" max="1" width="3.57421875" style="1" customWidth="1"/>
    <col min="2" max="2" width="33.7109375" style="1" customWidth="1"/>
    <col min="3" max="6" width="6.421875" style="1" customWidth="1"/>
    <col min="7" max="7" width="7.57421875" style="1" bestFit="1" customWidth="1"/>
    <col min="8" max="8" width="6.421875" style="2" customWidth="1"/>
    <col min="9" max="11" width="6.421875" style="1" customWidth="1"/>
    <col min="12" max="12" width="7.57421875" style="1" bestFit="1" customWidth="1"/>
    <col min="13" max="13" width="6.421875" style="2" customWidth="1"/>
    <col min="14" max="17" width="6.421875" style="1" customWidth="1"/>
    <col min="18" max="18" width="7.57421875" style="1" bestFit="1" customWidth="1"/>
    <col min="19" max="19" width="6.421875" style="2" customWidth="1"/>
    <col min="20" max="20" width="9.140625" style="2" customWidth="1"/>
  </cols>
  <sheetData>
    <row r="1" spans="1:20" ht="12.75">
      <c r="A1"/>
      <c r="B1" s="22" t="s">
        <v>30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4" spans="1:20" ht="12.75">
      <c r="A4" s="5"/>
      <c r="B4" s="6"/>
      <c r="C4" s="23" t="s">
        <v>0</v>
      </c>
      <c r="D4" s="23"/>
      <c r="E4" s="23"/>
      <c r="F4" s="23"/>
      <c r="G4" s="23"/>
      <c r="H4" s="23"/>
      <c r="I4" s="23" t="s">
        <v>1</v>
      </c>
      <c r="J4" s="23"/>
      <c r="K4" s="23"/>
      <c r="L4" s="23"/>
      <c r="M4" s="23"/>
      <c r="N4" s="23" t="s">
        <v>2</v>
      </c>
      <c r="O4" s="23"/>
      <c r="P4" s="23"/>
      <c r="Q4" s="23"/>
      <c r="R4" s="23"/>
      <c r="S4" s="23"/>
      <c r="T4" s="7" t="s">
        <v>3</v>
      </c>
    </row>
    <row r="5" spans="1:20" ht="12.75">
      <c r="A5" s="5" t="s">
        <v>4</v>
      </c>
      <c r="B5" s="5" t="s">
        <v>5</v>
      </c>
      <c r="C5" s="8">
        <v>1</v>
      </c>
      <c r="D5" s="8">
        <v>2</v>
      </c>
      <c r="E5" s="8" t="s">
        <v>27</v>
      </c>
      <c r="F5" s="8" t="s">
        <v>6</v>
      </c>
      <c r="G5" s="8" t="s">
        <v>7</v>
      </c>
      <c r="H5" s="9" t="s">
        <v>8</v>
      </c>
      <c r="I5" s="8">
        <v>1</v>
      </c>
      <c r="J5" s="8">
        <v>2</v>
      </c>
      <c r="K5" s="8" t="s">
        <v>27</v>
      </c>
      <c r="L5" s="8" t="s">
        <v>7</v>
      </c>
      <c r="M5" s="9" t="s">
        <v>8</v>
      </c>
      <c r="N5" s="8">
        <v>1</v>
      </c>
      <c r="O5" s="8">
        <v>2</v>
      </c>
      <c r="P5" s="8" t="s">
        <v>27</v>
      </c>
      <c r="Q5" s="8" t="s">
        <v>6</v>
      </c>
      <c r="R5" s="8" t="s">
        <v>7</v>
      </c>
      <c r="S5" s="9" t="s">
        <v>8</v>
      </c>
      <c r="T5" s="7" t="s">
        <v>9</v>
      </c>
    </row>
    <row r="6" spans="1:20" ht="12.75">
      <c r="A6" s="16">
        <v>1</v>
      </c>
      <c r="B6" s="13" t="s">
        <v>31</v>
      </c>
      <c r="C6" s="5">
        <v>0.9</v>
      </c>
      <c r="D6" s="5">
        <v>0.8</v>
      </c>
      <c r="E6" s="5">
        <f>(C6+D6)/2</f>
        <v>0.8500000000000001</v>
      </c>
      <c r="F6" s="5"/>
      <c r="G6" s="5"/>
      <c r="H6" s="11">
        <f>E6+F6+G6</f>
        <v>0.8500000000000001</v>
      </c>
      <c r="I6" s="5">
        <v>1.5</v>
      </c>
      <c r="J6" s="5">
        <v>1.5</v>
      </c>
      <c r="K6" s="5">
        <f>(I6+J6)/2</f>
        <v>1.5</v>
      </c>
      <c r="L6" s="12"/>
      <c r="M6" s="11">
        <f>+K6+L6</f>
        <v>1.5</v>
      </c>
      <c r="N6" s="5">
        <v>5.4</v>
      </c>
      <c r="O6" s="5">
        <v>5.6</v>
      </c>
      <c r="P6" s="5">
        <f>(N6+O6)/2</f>
        <v>5.5</v>
      </c>
      <c r="Q6" s="5"/>
      <c r="R6" s="5"/>
      <c r="S6" s="11">
        <f>P6+Q6+R6</f>
        <v>5.5</v>
      </c>
      <c r="T6" s="11">
        <f>S6+M6+H6</f>
        <v>7.85</v>
      </c>
    </row>
    <row r="7" spans="1:20" ht="12.75">
      <c r="A7" s="16"/>
      <c r="B7" s="17"/>
      <c r="C7" s="5"/>
      <c r="D7" s="5"/>
      <c r="E7" s="5"/>
      <c r="F7" s="5"/>
      <c r="G7" s="5"/>
      <c r="H7" s="11"/>
      <c r="I7" s="5"/>
      <c r="J7" s="5"/>
      <c r="K7" s="5"/>
      <c r="L7" s="12"/>
      <c r="M7" s="11"/>
      <c r="N7" s="5"/>
      <c r="O7" s="5"/>
      <c r="P7" s="5"/>
      <c r="Q7" s="5"/>
      <c r="R7" s="5"/>
      <c r="S7" s="11"/>
      <c r="T7" s="11"/>
    </row>
    <row r="8" spans="1:20" ht="12.75">
      <c r="A8" s="17"/>
      <c r="B8" s="16"/>
      <c r="C8" s="5"/>
      <c r="D8" s="5"/>
      <c r="E8" s="5"/>
      <c r="F8" s="5"/>
      <c r="G8" s="5"/>
      <c r="H8" s="11"/>
      <c r="I8" s="5"/>
      <c r="J8" s="5"/>
      <c r="K8" s="5"/>
      <c r="L8" s="12"/>
      <c r="M8" s="11"/>
      <c r="N8" s="5"/>
      <c r="O8" s="5"/>
      <c r="P8" s="5"/>
      <c r="Q8" s="5"/>
      <c r="R8" s="5"/>
      <c r="S8" s="11"/>
      <c r="T8" s="11"/>
    </row>
    <row r="11" ht="12.75">
      <c r="M11" s="1"/>
    </row>
  </sheetData>
  <sheetProtection selectLockedCells="1" selectUnlockedCells="1"/>
  <mergeCells count="4">
    <mergeCell ref="B1:T1"/>
    <mergeCell ref="C4:H4"/>
    <mergeCell ref="I4:M4"/>
    <mergeCell ref="N4:S4"/>
  </mergeCells>
  <conditionalFormatting sqref="D9:D10 E6:E10 C6:C10">
    <cfRule type="cellIs" priority="1" dxfId="0" operator="greaterThan" stopIfTrue="1">
      <formula>3.9</formula>
    </cfRule>
  </conditionalFormatting>
  <conditionalFormatting sqref="I6:I10 J9:K10 K6:K8">
    <cfRule type="cellIs" priority="2" dxfId="0" operator="greaterThan" stopIfTrue="1">
      <formula>5.9</formula>
    </cfRule>
  </conditionalFormatting>
  <conditionalFormatting sqref="N6:N10 O9:P10 P6:P8">
    <cfRule type="cellIs" priority="3" dxfId="0" operator="greaterThan" stopIfTrue="1">
      <formula>9.9</formula>
    </cfRule>
  </conditionalFormatting>
  <conditionalFormatting sqref="D6:D8">
    <cfRule type="cellIs" priority="4" dxfId="0" operator="greaterThan" stopIfTrue="1">
      <formula>3.9</formula>
    </cfRule>
    <cfRule type="cellIs" priority="5" dxfId="1" operator="notBetween" stopIfTrue="1">
      <formula>C6-0.4</formula>
      <formula>C6+0.4</formula>
    </cfRule>
  </conditionalFormatting>
  <conditionalFormatting sqref="J6:J8">
    <cfRule type="cellIs" priority="6" dxfId="0" operator="greaterThan" stopIfTrue="1">
      <formula>5.9</formula>
    </cfRule>
    <cfRule type="cellIs" priority="7" dxfId="1" operator="notBetween" stopIfTrue="1">
      <formula>I6-0.4</formula>
      <formula>I6+0.4</formula>
    </cfRule>
  </conditionalFormatting>
  <conditionalFormatting sqref="O6:O8">
    <cfRule type="cellIs" priority="8" dxfId="0" operator="greaterThan" stopIfTrue="1">
      <formula>9.9</formula>
    </cfRule>
    <cfRule type="cellIs" priority="9" dxfId="1" operator="notBetween" stopIfTrue="1">
      <formula>N6-0.4</formula>
      <formula>N6+0.4</formula>
    </cfRule>
  </conditionalFormatting>
  <printOptions/>
  <pageMargins left="0.7875" right="0.7875" top="0.7875" bottom="0.7875" header="0.5118055555555555" footer="0.5118055555555555"/>
  <pageSetup fitToHeight="1" fitToWidth="1" horizontalDpi="300" verticalDpi="3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T11"/>
  <sheetViews>
    <sheetView workbookViewId="0" topLeftCell="A1">
      <selection activeCell="C17" sqref="C17"/>
    </sheetView>
  </sheetViews>
  <sheetFormatPr defaultColWidth="9.140625" defaultRowHeight="12.75"/>
  <cols>
    <col min="1" max="1" width="3.57421875" style="1" customWidth="1"/>
    <col min="2" max="2" width="33.7109375" style="1" customWidth="1"/>
    <col min="3" max="6" width="6.421875" style="1" customWidth="1"/>
    <col min="7" max="7" width="7.57421875" style="1" bestFit="1" customWidth="1"/>
    <col min="8" max="8" width="6.421875" style="2" customWidth="1"/>
    <col min="9" max="11" width="6.421875" style="1" customWidth="1"/>
    <col min="12" max="12" width="7.57421875" style="1" bestFit="1" customWidth="1"/>
    <col min="13" max="13" width="6.421875" style="2" customWidth="1"/>
    <col min="14" max="17" width="6.421875" style="1" customWidth="1"/>
    <col min="18" max="18" width="7.57421875" style="1" bestFit="1" customWidth="1"/>
    <col min="19" max="19" width="6.421875" style="2" customWidth="1"/>
    <col min="20" max="20" width="9.140625" style="2" customWidth="1"/>
  </cols>
  <sheetData>
    <row r="1" spans="1:20" ht="12.75">
      <c r="A1"/>
      <c r="B1" s="22" t="s">
        <v>15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4" spans="1:20" ht="12.75">
      <c r="A4" s="5"/>
      <c r="B4" s="6"/>
      <c r="C4" s="23" t="s">
        <v>0</v>
      </c>
      <c r="D4" s="23"/>
      <c r="E4" s="23"/>
      <c r="F4" s="23"/>
      <c r="G4" s="23"/>
      <c r="H4" s="23"/>
      <c r="I4" s="23" t="s">
        <v>1</v>
      </c>
      <c r="J4" s="23"/>
      <c r="K4" s="23"/>
      <c r="L4" s="23"/>
      <c r="M4" s="23"/>
      <c r="N4" s="23" t="s">
        <v>2</v>
      </c>
      <c r="O4" s="23"/>
      <c r="P4" s="23"/>
      <c r="Q4" s="23"/>
      <c r="R4" s="23"/>
      <c r="S4" s="23"/>
      <c r="T4" s="7" t="s">
        <v>3</v>
      </c>
    </row>
    <row r="5" spans="1:20" ht="12.75">
      <c r="A5" s="5" t="s">
        <v>4</v>
      </c>
      <c r="B5" s="5" t="s">
        <v>5</v>
      </c>
      <c r="C5" s="8">
        <v>1</v>
      </c>
      <c r="D5" s="8">
        <v>2</v>
      </c>
      <c r="E5" s="8" t="s">
        <v>27</v>
      </c>
      <c r="F5" s="8" t="s">
        <v>6</v>
      </c>
      <c r="G5" s="8" t="s">
        <v>7</v>
      </c>
      <c r="H5" s="9" t="s">
        <v>8</v>
      </c>
      <c r="I5" s="8">
        <v>1</v>
      </c>
      <c r="J5" s="8">
        <v>2</v>
      </c>
      <c r="K5" s="8" t="s">
        <v>27</v>
      </c>
      <c r="L5" s="8" t="s">
        <v>7</v>
      </c>
      <c r="M5" s="9" t="s">
        <v>8</v>
      </c>
      <c r="N5" s="8">
        <v>1</v>
      </c>
      <c r="O5" s="8">
        <v>2</v>
      </c>
      <c r="P5" s="8" t="s">
        <v>27</v>
      </c>
      <c r="Q5" s="8" t="s">
        <v>6</v>
      </c>
      <c r="R5" s="8" t="s">
        <v>7</v>
      </c>
      <c r="S5" s="9" t="s">
        <v>8</v>
      </c>
      <c r="T5" s="7" t="s">
        <v>9</v>
      </c>
    </row>
    <row r="6" spans="1:20" ht="12.75">
      <c r="A6" s="16">
        <v>1</v>
      </c>
      <c r="B6" s="17" t="s">
        <v>14</v>
      </c>
      <c r="C6" s="5">
        <v>1.5</v>
      </c>
      <c r="D6" s="5">
        <v>1.6</v>
      </c>
      <c r="E6" s="5">
        <f>(C6+D6)/2</f>
        <v>1.55</v>
      </c>
      <c r="F6" s="5">
        <v>-0.5</v>
      </c>
      <c r="G6" s="5"/>
      <c r="H6" s="11">
        <f>E6+F6+G6</f>
        <v>1.05</v>
      </c>
      <c r="I6" s="5">
        <v>2.6</v>
      </c>
      <c r="J6" s="5">
        <v>2.6</v>
      </c>
      <c r="K6" s="5">
        <f>(I6+J6)/2</f>
        <v>2.6</v>
      </c>
      <c r="L6" s="12"/>
      <c r="M6" s="11">
        <f>+K6+L6</f>
        <v>2.6</v>
      </c>
      <c r="N6" s="5">
        <v>6.7</v>
      </c>
      <c r="O6" s="5">
        <v>6.7</v>
      </c>
      <c r="P6" s="5">
        <f>(N6+O6)/2</f>
        <v>6.7</v>
      </c>
      <c r="Q6" s="5"/>
      <c r="R6" s="5"/>
      <c r="S6" s="11">
        <f>P6+Q6+R6</f>
        <v>6.7</v>
      </c>
      <c r="T6" s="11">
        <f>S6+M6+H6</f>
        <v>10.350000000000001</v>
      </c>
    </row>
    <row r="7" spans="1:20" ht="12.75">
      <c r="A7" s="16"/>
      <c r="B7" s="17"/>
      <c r="C7" s="5"/>
      <c r="D7" s="5"/>
      <c r="E7" s="5"/>
      <c r="F7" s="5"/>
      <c r="G7" s="5"/>
      <c r="H7" s="11"/>
      <c r="I7" s="5"/>
      <c r="J7" s="5"/>
      <c r="K7" s="5"/>
      <c r="L7" s="12"/>
      <c r="M7" s="11"/>
      <c r="N7" s="5"/>
      <c r="O7" s="5"/>
      <c r="P7" s="5"/>
      <c r="Q7" s="5"/>
      <c r="R7" s="5"/>
      <c r="S7" s="11"/>
      <c r="T7" s="11"/>
    </row>
    <row r="8" spans="1:20" ht="12.75">
      <c r="A8" s="17"/>
      <c r="B8" s="16"/>
      <c r="C8" s="5"/>
      <c r="D8" s="5"/>
      <c r="E8" s="5"/>
      <c r="F8" s="5"/>
      <c r="G8" s="5"/>
      <c r="H8" s="11"/>
      <c r="I8" s="5"/>
      <c r="J8" s="5"/>
      <c r="K8" s="5"/>
      <c r="L8" s="12"/>
      <c r="M8" s="11"/>
      <c r="N8" s="5"/>
      <c r="O8" s="5"/>
      <c r="P8" s="5"/>
      <c r="Q8" s="5"/>
      <c r="R8" s="5"/>
      <c r="S8" s="11"/>
      <c r="T8" s="11"/>
    </row>
    <row r="11" ht="12.75">
      <c r="M11" s="1"/>
    </row>
  </sheetData>
  <sheetProtection selectLockedCells="1" selectUnlockedCells="1"/>
  <mergeCells count="4">
    <mergeCell ref="B1:T1"/>
    <mergeCell ref="C4:H4"/>
    <mergeCell ref="I4:M4"/>
    <mergeCell ref="N4:S4"/>
  </mergeCells>
  <conditionalFormatting sqref="D9:D10 E6:E10 C6:C10">
    <cfRule type="cellIs" priority="1" dxfId="0" operator="greaterThan" stopIfTrue="1">
      <formula>3.9</formula>
    </cfRule>
  </conditionalFormatting>
  <conditionalFormatting sqref="I6:I10 J9:K10 K6:K8">
    <cfRule type="cellIs" priority="2" dxfId="0" operator="greaterThan" stopIfTrue="1">
      <formula>5.9</formula>
    </cfRule>
  </conditionalFormatting>
  <conditionalFormatting sqref="N6:N10 O9:P10 P6:P8">
    <cfRule type="cellIs" priority="3" dxfId="0" operator="greaterThan" stopIfTrue="1">
      <formula>9.9</formula>
    </cfRule>
  </conditionalFormatting>
  <conditionalFormatting sqref="D6:D8">
    <cfRule type="cellIs" priority="4" dxfId="0" operator="greaterThan" stopIfTrue="1">
      <formula>3.9</formula>
    </cfRule>
    <cfRule type="cellIs" priority="5" dxfId="1" operator="notBetween" stopIfTrue="1">
      <formula>C6-0.4</formula>
      <formula>C6+0.4</formula>
    </cfRule>
  </conditionalFormatting>
  <conditionalFormatting sqref="J6:J8">
    <cfRule type="cellIs" priority="6" dxfId="0" operator="greaterThan" stopIfTrue="1">
      <formula>5.9</formula>
    </cfRule>
    <cfRule type="cellIs" priority="7" dxfId="1" operator="notBetween" stopIfTrue="1">
      <formula>I6-0.4</formula>
      <formula>I6+0.4</formula>
    </cfRule>
  </conditionalFormatting>
  <conditionalFormatting sqref="O6:O8">
    <cfRule type="cellIs" priority="8" dxfId="0" operator="greaterThan" stopIfTrue="1">
      <formula>9.9</formula>
    </cfRule>
    <cfRule type="cellIs" priority="9" dxfId="1" operator="notBetween" stopIfTrue="1">
      <formula>N6-0.4</formula>
      <formula>N6+0.4</formula>
    </cfRule>
  </conditionalFormatting>
  <printOptions/>
  <pageMargins left="0.7875" right="0.7875" top="0.7875" bottom="0.7875" header="0.5118055555555555" footer="0.5118055555555555"/>
  <pageSetup fitToHeight="1" fitToWidth="1" horizontalDpi="300" verticalDpi="3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T11"/>
  <sheetViews>
    <sheetView workbookViewId="0" topLeftCell="A1">
      <selection activeCell="P6" sqref="P6"/>
    </sheetView>
  </sheetViews>
  <sheetFormatPr defaultColWidth="9.140625" defaultRowHeight="12.75"/>
  <cols>
    <col min="1" max="1" width="3.57421875" style="1" customWidth="1"/>
    <col min="2" max="2" width="33.7109375" style="1" customWidth="1"/>
    <col min="3" max="6" width="6.421875" style="1" customWidth="1"/>
    <col min="7" max="7" width="7.57421875" style="1" bestFit="1" customWidth="1"/>
    <col min="8" max="8" width="6.421875" style="2" customWidth="1"/>
    <col min="9" max="11" width="6.421875" style="1" customWidth="1"/>
    <col min="12" max="12" width="7.57421875" style="1" bestFit="1" customWidth="1"/>
    <col min="13" max="13" width="6.421875" style="2" customWidth="1"/>
    <col min="14" max="17" width="6.421875" style="1" customWidth="1"/>
    <col min="18" max="18" width="7.57421875" style="1" bestFit="1" customWidth="1"/>
    <col min="19" max="19" width="6.421875" style="2" customWidth="1"/>
    <col min="20" max="20" width="9.140625" style="2" customWidth="1"/>
  </cols>
  <sheetData>
    <row r="1" spans="1:20" ht="12.75">
      <c r="A1"/>
      <c r="B1" s="22" t="s">
        <v>17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4" spans="1:20" ht="12.75">
      <c r="A4" s="5"/>
      <c r="B4" s="6"/>
      <c r="C4" s="23" t="s">
        <v>0</v>
      </c>
      <c r="D4" s="23"/>
      <c r="E4" s="23"/>
      <c r="F4" s="23"/>
      <c r="G4" s="23"/>
      <c r="H4" s="23"/>
      <c r="I4" s="23" t="s">
        <v>1</v>
      </c>
      <c r="J4" s="23"/>
      <c r="K4" s="23"/>
      <c r="L4" s="23"/>
      <c r="M4" s="23"/>
      <c r="N4" s="23" t="s">
        <v>2</v>
      </c>
      <c r="O4" s="23"/>
      <c r="P4" s="23"/>
      <c r="Q4" s="23"/>
      <c r="R4" s="23"/>
      <c r="S4" s="23"/>
      <c r="T4" s="7" t="s">
        <v>3</v>
      </c>
    </row>
    <row r="5" spans="1:20" ht="12.75">
      <c r="A5" s="5" t="s">
        <v>4</v>
      </c>
      <c r="B5" s="5" t="s">
        <v>5</v>
      </c>
      <c r="C5" s="8">
        <v>1</v>
      </c>
      <c r="D5" s="8">
        <v>2</v>
      </c>
      <c r="E5" s="8" t="s">
        <v>27</v>
      </c>
      <c r="F5" s="8" t="s">
        <v>6</v>
      </c>
      <c r="G5" s="8" t="s">
        <v>7</v>
      </c>
      <c r="H5" s="9" t="s">
        <v>8</v>
      </c>
      <c r="I5" s="8">
        <v>1</v>
      </c>
      <c r="J5" s="8">
        <v>2</v>
      </c>
      <c r="K5" s="8" t="s">
        <v>27</v>
      </c>
      <c r="L5" s="8" t="s">
        <v>7</v>
      </c>
      <c r="M5" s="9" t="s">
        <v>8</v>
      </c>
      <c r="N5" s="8">
        <v>1</v>
      </c>
      <c r="O5" s="8">
        <v>2</v>
      </c>
      <c r="P5" s="8" t="s">
        <v>27</v>
      </c>
      <c r="Q5" s="8" t="s">
        <v>6</v>
      </c>
      <c r="R5" s="8" t="s">
        <v>7</v>
      </c>
      <c r="S5" s="9" t="s">
        <v>8</v>
      </c>
      <c r="T5" s="7" t="s">
        <v>9</v>
      </c>
    </row>
    <row r="6" spans="1:20" ht="12.75">
      <c r="A6" s="16">
        <v>1</v>
      </c>
      <c r="B6" s="17" t="s">
        <v>10</v>
      </c>
      <c r="C6" s="5">
        <v>1.4</v>
      </c>
      <c r="D6" s="5">
        <v>1.3</v>
      </c>
      <c r="E6" s="5">
        <f>(C6+D6)/2</f>
        <v>1.35</v>
      </c>
      <c r="F6" s="5"/>
      <c r="G6" s="5"/>
      <c r="H6" s="11">
        <f>E6+F6+G6</f>
        <v>1.35</v>
      </c>
      <c r="I6" s="5">
        <v>2.3</v>
      </c>
      <c r="J6" s="5">
        <v>2.4</v>
      </c>
      <c r="K6" s="5">
        <f>(I6+J6)/2</f>
        <v>2.3499999999999996</v>
      </c>
      <c r="L6" s="12"/>
      <c r="M6" s="11">
        <f>+K6+L6</f>
        <v>2.3499999999999996</v>
      </c>
      <c r="N6" s="5">
        <v>5.7</v>
      </c>
      <c r="O6" s="5">
        <v>5.6</v>
      </c>
      <c r="P6" s="5">
        <f>(N6+O6)/2</f>
        <v>5.65</v>
      </c>
      <c r="Q6" s="5"/>
      <c r="R6" s="5"/>
      <c r="S6" s="11">
        <f>P6+Q6+R6</f>
        <v>5.65</v>
      </c>
      <c r="T6" s="11">
        <f>S6+M6+H6</f>
        <v>9.35</v>
      </c>
    </row>
    <row r="7" spans="1:20" ht="12.75">
      <c r="A7" s="16"/>
      <c r="B7" s="17"/>
      <c r="C7" s="5"/>
      <c r="D7" s="5"/>
      <c r="E7" s="5"/>
      <c r="F7" s="5"/>
      <c r="G7" s="5"/>
      <c r="H7" s="11"/>
      <c r="I7" s="5"/>
      <c r="J7" s="5"/>
      <c r="K7" s="5"/>
      <c r="L7" s="12"/>
      <c r="M7" s="11"/>
      <c r="N7" s="5"/>
      <c r="O7" s="5"/>
      <c r="P7" s="5"/>
      <c r="Q7" s="5"/>
      <c r="R7" s="5"/>
      <c r="S7" s="11"/>
      <c r="T7" s="11"/>
    </row>
    <row r="8" spans="1:20" ht="12.75">
      <c r="A8" s="17"/>
      <c r="B8" s="16"/>
      <c r="C8" s="5"/>
      <c r="D8" s="5"/>
      <c r="E8" s="5"/>
      <c r="F8" s="5"/>
      <c r="G8" s="5"/>
      <c r="H8" s="11"/>
      <c r="I8" s="5"/>
      <c r="J8" s="5"/>
      <c r="K8" s="5"/>
      <c r="L8" s="12"/>
      <c r="M8" s="11"/>
      <c r="N8" s="5"/>
      <c r="O8" s="5"/>
      <c r="P8" s="5"/>
      <c r="Q8" s="5"/>
      <c r="R8" s="5"/>
      <c r="S8" s="11"/>
      <c r="T8" s="11"/>
    </row>
    <row r="11" ht="12.75">
      <c r="M11" s="1"/>
    </row>
  </sheetData>
  <sheetProtection selectLockedCells="1" selectUnlockedCells="1"/>
  <mergeCells count="4">
    <mergeCell ref="B1:T1"/>
    <mergeCell ref="C4:H4"/>
    <mergeCell ref="I4:M4"/>
    <mergeCell ref="N4:S4"/>
  </mergeCells>
  <conditionalFormatting sqref="D9:D10 E6:E10 C6:C10">
    <cfRule type="cellIs" priority="1" dxfId="0" operator="greaterThan" stopIfTrue="1">
      <formula>3.9</formula>
    </cfRule>
  </conditionalFormatting>
  <conditionalFormatting sqref="I6:I10 J9:K10 K6:K8">
    <cfRule type="cellIs" priority="2" dxfId="0" operator="greaterThan" stopIfTrue="1">
      <formula>5.9</formula>
    </cfRule>
  </conditionalFormatting>
  <conditionalFormatting sqref="N6:N10 O9:P10 P6:P8">
    <cfRule type="cellIs" priority="3" dxfId="0" operator="greaterThan" stopIfTrue="1">
      <formula>9.9</formula>
    </cfRule>
  </conditionalFormatting>
  <conditionalFormatting sqref="D6:D8">
    <cfRule type="cellIs" priority="4" dxfId="0" operator="greaterThan" stopIfTrue="1">
      <formula>3.9</formula>
    </cfRule>
    <cfRule type="cellIs" priority="5" dxfId="1" operator="notBetween" stopIfTrue="1">
      <formula>C6-0.4</formula>
      <formula>C6+0.4</formula>
    </cfRule>
  </conditionalFormatting>
  <conditionalFormatting sqref="J6:J8">
    <cfRule type="cellIs" priority="6" dxfId="0" operator="greaterThan" stopIfTrue="1">
      <formula>5.9</formula>
    </cfRule>
    <cfRule type="cellIs" priority="7" dxfId="1" operator="notBetween" stopIfTrue="1">
      <formula>I6-0.4</formula>
      <formula>I6+0.4</formula>
    </cfRule>
  </conditionalFormatting>
  <conditionalFormatting sqref="O6:O8">
    <cfRule type="cellIs" priority="8" dxfId="0" operator="greaterThan" stopIfTrue="1">
      <formula>9.9</formula>
    </cfRule>
    <cfRule type="cellIs" priority="9" dxfId="1" operator="notBetween" stopIfTrue="1">
      <formula>N6-0.4</formula>
      <formula>N6+0.4</formula>
    </cfRule>
  </conditionalFormatting>
  <printOptions/>
  <pageMargins left="0.7875" right="0.7875" top="0.7875" bottom="0.7875" header="0.5118055555555555" footer="0.5118055555555555"/>
  <pageSetup fitToHeight="1" fitToWidth="1" horizontalDpi="300" verticalDpi="3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T9"/>
  <sheetViews>
    <sheetView workbookViewId="0" topLeftCell="A1">
      <selection activeCell="H6" sqref="H6"/>
    </sheetView>
  </sheetViews>
  <sheetFormatPr defaultColWidth="9.140625" defaultRowHeight="12.75"/>
  <cols>
    <col min="1" max="1" width="3.57421875" style="1" customWidth="1"/>
    <col min="2" max="2" width="33.7109375" style="1" customWidth="1"/>
    <col min="3" max="6" width="6.421875" style="1" customWidth="1"/>
    <col min="7" max="7" width="7.57421875" style="1" bestFit="1" customWidth="1"/>
    <col min="8" max="8" width="6.421875" style="2" customWidth="1"/>
    <col min="9" max="11" width="6.421875" style="1" customWidth="1"/>
    <col min="12" max="12" width="7.57421875" style="1" bestFit="1" customWidth="1"/>
    <col min="13" max="13" width="6.421875" style="2" customWidth="1"/>
    <col min="14" max="17" width="6.421875" style="1" customWidth="1"/>
    <col min="18" max="18" width="7.57421875" style="1" bestFit="1" customWidth="1"/>
    <col min="19" max="19" width="6.421875" style="2" customWidth="1"/>
    <col min="20" max="20" width="9.140625" style="2" customWidth="1"/>
  </cols>
  <sheetData>
    <row r="1" spans="1:20" ht="12.75">
      <c r="A1"/>
      <c r="B1" s="22" t="s">
        <v>18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4" spans="1:20" ht="12.75">
      <c r="A4" s="5"/>
      <c r="B4" s="6"/>
      <c r="C4" s="23" t="s">
        <v>0</v>
      </c>
      <c r="D4" s="23"/>
      <c r="E4" s="23"/>
      <c r="F4" s="23"/>
      <c r="G4" s="23"/>
      <c r="H4" s="23"/>
      <c r="I4" s="23" t="s">
        <v>1</v>
      </c>
      <c r="J4" s="23"/>
      <c r="K4" s="23"/>
      <c r="L4" s="23"/>
      <c r="M4" s="23"/>
      <c r="N4" s="23" t="s">
        <v>2</v>
      </c>
      <c r="O4" s="23"/>
      <c r="P4" s="23"/>
      <c r="Q4" s="23"/>
      <c r="R4" s="23"/>
      <c r="S4" s="23"/>
      <c r="T4" s="7" t="s">
        <v>3</v>
      </c>
    </row>
    <row r="5" spans="1:20" ht="12.75">
      <c r="A5" s="5" t="s">
        <v>4</v>
      </c>
      <c r="B5" s="5" t="s">
        <v>5</v>
      </c>
      <c r="C5" s="8">
        <v>1</v>
      </c>
      <c r="D5" s="8">
        <v>2</v>
      </c>
      <c r="E5" s="8" t="s">
        <v>27</v>
      </c>
      <c r="F5" s="8" t="s">
        <v>6</v>
      </c>
      <c r="G5" s="8" t="s">
        <v>7</v>
      </c>
      <c r="H5" s="9" t="s">
        <v>8</v>
      </c>
      <c r="I5" s="8">
        <v>1</v>
      </c>
      <c r="J5" s="8">
        <v>2</v>
      </c>
      <c r="K5" s="8" t="s">
        <v>27</v>
      </c>
      <c r="L5" s="8" t="s">
        <v>7</v>
      </c>
      <c r="M5" s="9" t="s">
        <v>8</v>
      </c>
      <c r="N5" s="8">
        <v>1</v>
      </c>
      <c r="O5" s="8">
        <v>2</v>
      </c>
      <c r="P5" s="8" t="s">
        <v>27</v>
      </c>
      <c r="Q5" s="8" t="s">
        <v>6</v>
      </c>
      <c r="R5" s="8" t="s">
        <v>7</v>
      </c>
      <c r="S5" s="9" t="s">
        <v>8</v>
      </c>
      <c r="T5" s="7" t="s">
        <v>9</v>
      </c>
    </row>
    <row r="6" spans="1:20" ht="12.75">
      <c r="A6" s="16">
        <v>1</v>
      </c>
      <c r="B6" s="17" t="s">
        <v>19</v>
      </c>
      <c r="C6" s="5">
        <v>2.1</v>
      </c>
      <c r="D6" s="5">
        <v>2</v>
      </c>
      <c r="E6" s="5">
        <f>(C6+D6)/2</f>
        <v>2.05</v>
      </c>
      <c r="F6" s="5"/>
      <c r="G6" s="5"/>
      <c r="H6" s="11">
        <f>E6+F6+G6</f>
        <v>2.05</v>
      </c>
      <c r="I6" s="5">
        <v>4</v>
      </c>
      <c r="J6" s="5">
        <v>4</v>
      </c>
      <c r="K6" s="5">
        <f>(I6+J6)/2</f>
        <v>4</v>
      </c>
      <c r="L6" s="12"/>
      <c r="M6" s="11">
        <f>+K6+L6</f>
        <v>4</v>
      </c>
      <c r="N6" s="5">
        <v>7.1</v>
      </c>
      <c r="O6" s="5">
        <v>6.9</v>
      </c>
      <c r="P6" s="5">
        <f>(N6+O6)/2</f>
        <v>7</v>
      </c>
      <c r="Q6" s="5"/>
      <c r="R6" s="5"/>
      <c r="S6" s="11">
        <f>P6+Q6+R6</f>
        <v>7</v>
      </c>
      <c r="T6" s="11">
        <f>S6+M6+H6</f>
        <v>13.05</v>
      </c>
    </row>
    <row r="7" spans="1:20" ht="12.75">
      <c r="A7" s="17">
        <v>2</v>
      </c>
      <c r="B7" s="17" t="s">
        <v>10</v>
      </c>
      <c r="C7" s="5">
        <v>2</v>
      </c>
      <c r="D7" s="5">
        <v>2</v>
      </c>
      <c r="E7" s="5">
        <f>(C7+D7)/2</f>
        <v>2</v>
      </c>
      <c r="F7" s="5">
        <v>-0.1</v>
      </c>
      <c r="G7" s="5"/>
      <c r="H7" s="11">
        <f>E7+F7+G7</f>
        <v>1.9</v>
      </c>
      <c r="I7" s="5">
        <v>3.4</v>
      </c>
      <c r="J7" s="5">
        <v>3.4</v>
      </c>
      <c r="K7" s="5">
        <f>(I7+J7)/2</f>
        <v>3.4</v>
      </c>
      <c r="L7" s="12"/>
      <c r="M7" s="11">
        <f>+K7+L7</f>
        <v>3.4</v>
      </c>
      <c r="N7" s="5">
        <v>6.7</v>
      </c>
      <c r="O7" s="5">
        <v>6.9</v>
      </c>
      <c r="P7" s="5">
        <f>(N7+O7)/2</f>
        <v>6.800000000000001</v>
      </c>
      <c r="Q7" s="5"/>
      <c r="R7" s="5"/>
      <c r="S7" s="11">
        <f>P7+Q7+R7</f>
        <v>6.800000000000001</v>
      </c>
      <c r="T7" s="11">
        <f>S7+M7+H7</f>
        <v>12.100000000000001</v>
      </c>
    </row>
    <row r="8" spans="1:20" ht="12.75">
      <c r="A8" s="16">
        <v>3</v>
      </c>
      <c r="B8" s="16" t="s">
        <v>16</v>
      </c>
      <c r="C8" s="5">
        <v>1.7</v>
      </c>
      <c r="D8" s="5">
        <v>1.7</v>
      </c>
      <c r="E8" s="5">
        <f>(C8+D8)/2</f>
        <v>1.7</v>
      </c>
      <c r="F8" s="5"/>
      <c r="G8" s="5"/>
      <c r="H8" s="11">
        <f>E8+F8+G8</f>
        <v>1.7</v>
      </c>
      <c r="I8" s="5">
        <v>4.2</v>
      </c>
      <c r="J8" s="5">
        <v>3.9</v>
      </c>
      <c r="K8" s="5">
        <f>(I8+J8)/2</f>
        <v>4.05</v>
      </c>
      <c r="L8" s="12"/>
      <c r="M8" s="11">
        <f>+K8+L8</f>
        <v>4.05</v>
      </c>
      <c r="N8" s="5">
        <v>6.1</v>
      </c>
      <c r="O8" s="5">
        <v>6.2</v>
      </c>
      <c r="P8" s="5">
        <f>(N8+O8)/2</f>
        <v>6.15</v>
      </c>
      <c r="Q8" s="5"/>
      <c r="R8" s="5"/>
      <c r="S8" s="11">
        <f>P8+Q8+R8</f>
        <v>6.15</v>
      </c>
      <c r="T8" s="11">
        <f>S8+M8+H8</f>
        <v>11.899999999999999</v>
      </c>
    </row>
    <row r="9" spans="1:20" ht="12.75">
      <c r="A9" s="17">
        <v>4</v>
      </c>
      <c r="B9" s="13" t="s">
        <v>32</v>
      </c>
      <c r="C9" s="5">
        <v>0.7</v>
      </c>
      <c r="D9" s="5">
        <v>0.9</v>
      </c>
      <c r="E9" s="5">
        <f>(C9+D9)/2</f>
        <v>0.8</v>
      </c>
      <c r="F9" s="5"/>
      <c r="G9" s="5"/>
      <c r="H9" s="11">
        <f>E9+F9+G9</f>
        <v>0.8</v>
      </c>
      <c r="I9" s="5">
        <v>2</v>
      </c>
      <c r="J9" s="5">
        <v>2</v>
      </c>
      <c r="K9" s="5">
        <f>(I9+J9)/2</f>
        <v>2</v>
      </c>
      <c r="L9" s="12"/>
      <c r="M9" s="11">
        <f>+K9+L9</f>
        <v>2</v>
      </c>
      <c r="N9" s="5">
        <v>5.6</v>
      </c>
      <c r="O9" s="5">
        <v>5.6</v>
      </c>
      <c r="P9" s="5">
        <f>(N9+O9)/2</f>
        <v>5.6</v>
      </c>
      <c r="Q9" s="5"/>
      <c r="R9" s="5"/>
      <c r="S9" s="11">
        <f>P9+Q9+R9</f>
        <v>5.6</v>
      </c>
      <c r="T9" s="11">
        <f>S9+M9+H9</f>
        <v>8.4</v>
      </c>
    </row>
  </sheetData>
  <sheetProtection selectLockedCells="1" selectUnlockedCells="1"/>
  <mergeCells count="4">
    <mergeCell ref="B1:T1"/>
    <mergeCell ref="C4:H4"/>
    <mergeCell ref="I4:M4"/>
    <mergeCell ref="N4:S4"/>
  </mergeCells>
  <conditionalFormatting sqref="J9 D6:D9">
    <cfRule type="cellIs" priority="1" dxfId="0" operator="greaterThan" stopIfTrue="1">
      <formula>3.9</formula>
    </cfRule>
    <cfRule type="cellIs" priority="2" dxfId="1" operator="notBetween" stopIfTrue="1">
      <formula>C6-0.4</formula>
      <formula>C6+0.4</formula>
    </cfRule>
  </conditionalFormatting>
  <conditionalFormatting sqref="J6:J8">
    <cfRule type="cellIs" priority="3" dxfId="0" operator="greaterThan" stopIfTrue="1">
      <formula>5.9</formula>
    </cfRule>
    <cfRule type="cellIs" priority="4" dxfId="1" operator="notBetween" stopIfTrue="1">
      <formula>I6-0.4</formula>
      <formula>I6+0.4</formula>
    </cfRule>
  </conditionalFormatting>
  <conditionalFormatting sqref="C6:C9 K9 E6:E9">
    <cfRule type="cellIs" priority="5" dxfId="0" operator="greaterThan" stopIfTrue="1">
      <formula>3.9</formula>
    </cfRule>
  </conditionalFormatting>
  <conditionalFormatting sqref="I6:I9 K6:K8">
    <cfRule type="cellIs" priority="6" dxfId="0" operator="greaterThan" stopIfTrue="1">
      <formula>5.9</formula>
    </cfRule>
  </conditionalFormatting>
  <conditionalFormatting sqref="P6:P9 N6:N9">
    <cfRule type="cellIs" priority="7" dxfId="0" operator="greaterThan" stopIfTrue="1">
      <formula>9.9</formula>
    </cfRule>
  </conditionalFormatting>
  <conditionalFormatting sqref="O6:O9">
    <cfRule type="cellIs" priority="8" dxfId="0" operator="greaterThan" stopIfTrue="1">
      <formula>9.9</formula>
    </cfRule>
    <cfRule type="cellIs" priority="9" dxfId="1" operator="notBetween" stopIfTrue="1">
      <formula>N6-0.4</formula>
      <formula>N6+0.4</formula>
    </cfRule>
  </conditionalFormatting>
  <printOptions/>
  <pageMargins left="0.7875" right="0.7875" top="0.7875" bottom="0.7875" header="0.5118055555555555" footer="0.5118055555555555"/>
  <pageSetup fitToHeight="1" fitToWidth="1" horizontalDpi="300" verticalDpi="3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T11"/>
  <sheetViews>
    <sheetView workbookViewId="0" topLeftCell="A1">
      <selection activeCell="R15" sqref="R15"/>
    </sheetView>
  </sheetViews>
  <sheetFormatPr defaultColWidth="9.140625" defaultRowHeight="12.75"/>
  <cols>
    <col min="1" max="1" width="3.57421875" style="1" customWidth="1"/>
    <col min="2" max="2" width="31.8515625" style="1" customWidth="1"/>
    <col min="3" max="6" width="6.421875" style="1" customWidth="1"/>
    <col min="7" max="7" width="7.57421875" style="1" bestFit="1" customWidth="1"/>
    <col min="8" max="8" width="6.421875" style="2" customWidth="1"/>
    <col min="9" max="11" width="6.421875" style="1" customWidth="1"/>
    <col min="12" max="12" width="7.57421875" style="1" bestFit="1" customWidth="1"/>
    <col min="13" max="13" width="6.421875" style="2" customWidth="1"/>
    <col min="14" max="17" width="6.421875" style="1" customWidth="1"/>
    <col min="18" max="18" width="7.57421875" style="1" bestFit="1" customWidth="1"/>
    <col min="19" max="19" width="6.421875" style="2" customWidth="1"/>
    <col min="20" max="20" width="9.140625" style="2" customWidth="1"/>
  </cols>
  <sheetData>
    <row r="1" spans="1:20" ht="12.75">
      <c r="A1"/>
      <c r="B1" s="22" t="s">
        <v>20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4" spans="1:20" ht="12.75">
      <c r="A4" s="5"/>
      <c r="B4" s="6"/>
      <c r="C4" s="23" t="s">
        <v>0</v>
      </c>
      <c r="D4" s="23"/>
      <c r="E4" s="23"/>
      <c r="F4" s="23"/>
      <c r="G4" s="23"/>
      <c r="H4" s="23"/>
      <c r="I4" s="23" t="s">
        <v>1</v>
      </c>
      <c r="J4" s="23"/>
      <c r="K4" s="23"/>
      <c r="L4" s="23"/>
      <c r="M4" s="23"/>
      <c r="N4" s="23" t="s">
        <v>2</v>
      </c>
      <c r="O4" s="23"/>
      <c r="P4" s="23"/>
      <c r="Q4" s="23"/>
      <c r="R4" s="23"/>
      <c r="S4" s="23"/>
      <c r="T4" s="7" t="s">
        <v>3</v>
      </c>
    </row>
    <row r="5" spans="1:20" ht="12.75">
      <c r="A5" s="5" t="s">
        <v>4</v>
      </c>
      <c r="B5" s="5" t="s">
        <v>5</v>
      </c>
      <c r="C5" s="8">
        <v>1</v>
      </c>
      <c r="D5" s="8">
        <v>2</v>
      </c>
      <c r="E5" s="8" t="s">
        <v>27</v>
      </c>
      <c r="F5" s="8" t="s">
        <v>6</v>
      </c>
      <c r="G5" s="8" t="s">
        <v>7</v>
      </c>
      <c r="H5" s="9" t="s">
        <v>8</v>
      </c>
      <c r="I5" s="8">
        <v>1</v>
      </c>
      <c r="J5" s="8">
        <v>2</v>
      </c>
      <c r="K5" s="8" t="s">
        <v>27</v>
      </c>
      <c r="L5" s="8" t="s">
        <v>7</v>
      </c>
      <c r="M5" s="9" t="s">
        <v>8</v>
      </c>
      <c r="N5" s="8">
        <v>1</v>
      </c>
      <c r="O5" s="8">
        <v>2</v>
      </c>
      <c r="P5" s="8" t="s">
        <v>27</v>
      </c>
      <c r="Q5" s="8" t="s">
        <v>6</v>
      </c>
      <c r="R5" s="8" t="s">
        <v>7</v>
      </c>
      <c r="S5" s="9" t="s">
        <v>8</v>
      </c>
      <c r="T5" s="7" t="s">
        <v>9</v>
      </c>
    </row>
    <row r="6" spans="1:20" ht="12.75">
      <c r="A6" s="16">
        <v>1</v>
      </c>
      <c r="B6" s="13" t="s">
        <v>16</v>
      </c>
      <c r="C6" s="5">
        <v>2</v>
      </c>
      <c r="D6" s="5">
        <v>1.8</v>
      </c>
      <c r="E6" s="5">
        <f>(C6+D6)/2</f>
        <v>1.9</v>
      </c>
      <c r="F6" s="5"/>
      <c r="G6" s="5"/>
      <c r="H6" s="11">
        <f>E6+F6+G6</f>
        <v>1.9</v>
      </c>
      <c r="I6" s="5">
        <v>3.9</v>
      </c>
      <c r="J6" s="5">
        <v>3.9</v>
      </c>
      <c r="K6" s="5">
        <f>(I6+J6)/2</f>
        <v>3.9</v>
      </c>
      <c r="L6" s="12"/>
      <c r="M6" s="11">
        <f>+K6+L6</f>
        <v>3.9</v>
      </c>
      <c r="N6" s="5">
        <v>6.6</v>
      </c>
      <c r="O6" s="5">
        <v>6.6</v>
      </c>
      <c r="P6" s="5">
        <f>(N6+O6)/2</f>
        <v>6.6</v>
      </c>
      <c r="Q6" s="5"/>
      <c r="R6" s="5"/>
      <c r="S6" s="11">
        <f>P6+Q6+R6</f>
        <v>6.6</v>
      </c>
      <c r="T6" s="11">
        <f>S6+M6+H6</f>
        <v>12.4</v>
      </c>
    </row>
    <row r="7" spans="1:20" ht="12.75">
      <c r="A7" s="17">
        <v>2</v>
      </c>
      <c r="B7" s="20" t="s">
        <v>14</v>
      </c>
      <c r="C7" s="5">
        <v>1.6</v>
      </c>
      <c r="D7" s="5">
        <v>1.6</v>
      </c>
      <c r="E7" s="5">
        <f>(C7+D7)/2</f>
        <v>1.6</v>
      </c>
      <c r="F7" s="5">
        <v>-0.5</v>
      </c>
      <c r="G7" s="5"/>
      <c r="H7" s="11">
        <f>E7+F7+G7</f>
        <v>1.1</v>
      </c>
      <c r="I7" s="5">
        <v>2.4</v>
      </c>
      <c r="J7" s="5">
        <v>2.3</v>
      </c>
      <c r="K7" s="5">
        <f>(I7+J7)/2</f>
        <v>2.3499999999999996</v>
      </c>
      <c r="L7" s="12"/>
      <c r="M7" s="11">
        <f>+K7+L7</f>
        <v>2.3499999999999996</v>
      </c>
      <c r="N7" s="5">
        <v>6.3</v>
      </c>
      <c r="O7" s="5">
        <v>6.5</v>
      </c>
      <c r="P7" s="5">
        <f>(N7+O7)/2</f>
        <v>6.4</v>
      </c>
      <c r="Q7" s="5"/>
      <c r="R7" s="5"/>
      <c r="S7" s="11">
        <f>P7+Q7+R7</f>
        <v>6.4</v>
      </c>
      <c r="T7" s="11">
        <f>S7+M7+H7</f>
        <v>9.85</v>
      </c>
    </row>
    <row r="8" spans="1:20" ht="12.75">
      <c r="A8" s="16">
        <v>3</v>
      </c>
      <c r="B8" s="13" t="s">
        <v>32</v>
      </c>
      <c r="C8" s="5">
        <v>1</v>
      </c>
      <c r="D8" s="5">
        <v>0.8</v>
      </c>
      <c r="E8" s="5">
        <f>(C8+D8)/2</f>
        <v>0.9</v>
      </c>
      <c r="F8" s="5">
        <v>-0.5</v>
      </c>
      <c r="G8" s="5"/>
      <c r="H8" s="11">
        <f>E8+F8+G8</f>
        <v>0.4</v>
      </c>
      <c r="I8" s="5">
        <v>2.3</v>
      </c>
      <c r="J8" s="5">
        <v>2.3</v>
      </c>
      <c r="K8" s="5">
        <f>(I8+J8)/2</f>
        <v>2.3</v>
      </c>
      <c r="L8" s="12"/>
      <c r="M8" s="11">
        <f>+K8+L8</f>
        <v>2.3</v>
      </c>
      <c r="N8" s="5">
        <v>6.2</v>
      </c>
      <c r="O8" s="5">
        <v>6.3</v>
      </c>
      <c r="P8" s="5">
        <f>(N8+O8)/2</f>
        <v>6.25</v>
      </c>
      <c r="Q8" s="5">
        <v>-0.1</v>
      </c>
      <c r="R8" s="5"/>
      <c r="S8" s="11">
        <f>P8+Q8+R8</f>
        <v>6.15</v>
      </c>
      <c r="T8" s="11">
        <f>S8+M8+H8</f>
        <v>8.85</v>
      </c>
    </row>
    <row r="11" ht="12.75">
      <c r="M11" s="1"/>
    </row>
  </sheetData>
  <sheetProtection selectLockedCells="1" selectUnlockedCells="1"/>
  <mergeCells count="4">
    <mergeCell ref="B1:T1"/>
    <mergeCell ref="C4:H4"/>
    <mergeCell ref="I4:M4"/>
    <mergeCell ref="N4:S4"/>
  </mergeCells>
  <conditionalFormatting sqref="D9:D10 E6:E10 C6:C10">
    <cfRule type="cellIs" priority="1" dxfId="0" operator="greaterThan" stopIfTrue="1">
      <formula>3.9</formula>
    </cfRule>
  </conditionalFormatting>
  <conditionalFormatting sqref="I6:I10 J9:K10 K6:K8">
    <cfRule type="cellIs" priority="2" dxfId="0" operator="greaterThan" stopIfTrue="1">
      <formula>5.9</formula>
    </cfRule>
  </conditionalFormatting>
  <conditionalFormatting sqref="N6:N10 O9:P10 P6:P8">
    <cfRule type="cellIs" priority="3" dxfId="0" operator="greaterThan" stopIfTrue="1">
      <formula>9.9</formula>
    </cfRule>
  </conditionalFormatting>
  <conditionalFormatting sqref="D6:D8">
    <cfRule type="cellIs" priority="4" dxfId="0" operator="greaterThan" stopIfTrue="1">
      <formula>3.9</formula>
    </cfRule>
    <cfRule type="cellIs" priority="5" dxfId="1" operator="notBetween" stopIfTrue="1">
      <formula>C6-0.4</formula>
      <formula>C6+0.4</formula>
    </cfRule>
  </conditionalFormatting>
  <conditionalFormatting sqref="J6:J8">
    <cfRule type="cellIs" priority="6" dxfId="0" operator="greaterThan" stopIfTrue="1">
      <formula>5.9</formula>
    </cfRule>
    <cfRule type="cellIs" priority="7" dxfId="1" operator="notBetween" stopIfTrue="1">
      <formula>I6-0.4</formula>
      <formula>I6+0.4</formula>
    </cfRule>
  </conditionalFormatting>
  <conditionalFormatting sqref="O6:O8">
    <cfRule type="cellIs" priority="8" dxfId="0" operator="greaterThan" stopIfTrue="1">
      <formula>9.9</formula>
    </cfRule>
    <cfRule type="cellIs" priority="9" dxfId="1" operator="notBetween" stopIfTrue="1">
      <formula>N6-0.4</formula>
      <formula>N6+0.4</formula>
    </cfRule>
  </conditionalFormatting>
  <printOptions/>
  <pageMargins left="0.7875" right="0.7875" top="0.7875" bottom="0.7875" header="0.5118055555555555" footer="0.5118055555555555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Machine</cp:lastModifiedBy>
  <cp:lastPrinted>2016-02-28T13:09:30Z</cp:lastPrinted>
  <dcterms:modified xsi:type="dcterms:W3CDTF">2016-02-28T15:38:12Z</dcterms:modified>
  <cp:category/>
  <cp:version/>
  <cp:contentType/>
  <cp:contentStatus/>
</cp:coreProperties>
</file>